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01_ПАСПОРТИЗАЦИЯ\02_МЕЖГОРОД\02_МАРШРУТНЫЕ ТАКСИ\03_АРХИВНЫЕ МАРШРУТЫ\7611СК Минск – Климовичи\05_05.06.2026_7611СК_КОНКУРСНОЕ\"/>
    </mc:Choice>
  </mc:AlternateContent>
  <bookViews>
    <workbookView xWindow="0" yWindow="0" windowWidth="28800" windowHeight="11850" activeTab="1"/>
  </bookViews>
  <sheets>
    <sheet name="Лист1" sheetId="1" r:id="rId1"/>
    <sheet name="Лист1 (2)" sheetId="2" r:id="rId2"/>
  </sheets>
  <definedNames>
    <definedName name="_xlnm.Print_Area" localSheetId="0">Лист1!$A$1:$AH$37</definedName>
    <definedName name="_xlnm.Print_Area" localSheetId="1">'Лист1 (2)'!$A$1:$Q$44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2" l="1"/>
  <c r="E28" i="2" s="1"/>
  <c r="X28" i="2"/>
  <c r="Y28" i="2" s="1"/>
  <c r="F28" i="2" l="1"/>
  <c r="X22" i="2"/>
  <c r="Y22" i="2" s="1"/>
  <c r="D22" i="2"/>
  <c r="B22" i="2"/>
  <c r="X13" i="2"/>
  <c r="Z28" i="2" s="1"/>
  <c r="U13" i="2"/>
  <c r="U14" i="2" s="1"/>
  <c r="S22" i="1"/>
  <c r="U23" i="1"/>
  <c r="V23" i="1" s="1"/>
  <c r="W23" i="1" s="1"/>
  <c r="X23" i="1" s="1"/>
  <c r="Y23" i="1" s="1"/>
  <c r="Z23" i="1" s="1"/>
  <c r="AA23" i="1" s="1"/>
  <c r="AB23" i="1" s="1"/>
  <c r="AC23" i="1" s="1"/>
  <c r="AD23" i="1" s="1"/>
  <c r="AE23" i="1" s="1"/>
  <c r="AF23" i="1" s="1"/>
  <c r="AG23" i="1" s="1"/>
  <c r="AH23" i="1" s="1"/>
  <c r="G28" i="2" l="1"/>
  <c r="H28" i="2" s="1"/>
  <c r="I28" i="2" s="1"/>
  <c r="J28" i="2" s="1"/>
  <c r="K28" i="2" s="1"/>
  <c r="E22" i="2"/>
  <c r="F22" i="2" s="1"/>
  <c r="G22" i="2" s="1"/>
  <c r="X14" i="2"/>
  <c r="AA14" i="2" s="1"/>
  <c r="Z22" i="2"/>
  <c r="L28" i="2" l="1"/>
  <c r="H22" i="2"/>
  <c r="I22" i="2" s="1"/>
  <c r="J22" i="2" s="1"/>
  <c r="K22" i="2" s="1"/>
  <c r="L22" i="2" s="1"/>
  <c r="M22" i="2" s="1"/>
  <c r="AO23" i="1"/>
  <c r="AP23" i="1" s="1"/>
  <c r="U22" i="1"/>
  <c r="V22" i="1" s="1"/>
  <c r="W22" i="1" s="1"/>
  <c r="D23" i="1"/>
  <c r="E23" i="1" s="1"/>
  <c r="F23" i="1" s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AL23" i="1" s="1"/>
  <c r="AM23" i="1" s="1"/>
  <c r="D22" i="1"/>
  <c r="E22" i="1" s="1"/>
  <c r="F22" i="1" s="1"/>
  <c r="G22" i="1" s="1"/>
  <c r="H22" i="1" s="1"/>
  <c r="M28" i="2" l="1"/>
  <c r="N22" i="2"/>
  <c r="B22" i="1"/>
  <c r="N28" i="2" l="1"/>
  <c r="O28" i="2" s="1"/>
  <c r="P28" i="2" s="1"/>
  <c r="O22" i="2"/>
  <c r="P22" i="2" s="1"/>
  <c r="I22" i="1"/>
  <c r="J22" i="1" s="1"/>
  <c r="K22" i="1" s="1"/>
  <c r="Q28" i="2" l="1"/>
  <c r="U28" i="2" s="1"/>
  <c r="V28" i="2" s="1"/>
  <c r="W28" i="2" s="1"/>
  <c r="U22" i="2"/>
  <c r="V22" i="2" s="1"/>
  <c r="W22" i="2" s="1"/>
  <c r="L22" i="1"/>
  <c r="M22" i="1" s="1"/>
  <c r="X22" i="1"/>
  <c r="Y22" i="1" s="1"/>
  <c r="AO13" i="1"/>
  <c r="AQ23" i="1" s="1"/>
  <c r="AL13" i="1"/>
  <c r="AN23" i="1" s="1"/>
  <c r="N22" i="1" l="1"/>
  <c r="O22" i="1" s="1"/>
  <c r="P22" i="1" s="1"/>
  <c r="AL22" i="1" s="1"/>
  <c r="AM22" i="1" s="1"/>
  <c r="AN22" i="1" s="1"/>
  <c r="AL14" i="1"/>
  <c r="AO14" i="1"/>
  <c r="Z22" i="1" l="1"/>
  <c r="AR14" i="1"/>
  <c r="AA22" i="1" l="1"/>
  <c r="AB22" i="1" s="1"/>
  <c r="AC22" i="1" s="1"/>
  <c r="AD22" i="1" l="1"/>
  <c r="AE22" i="1" s="1"/>
  <c r="AF22" i="1" l="1"/>
  <c r="AG22" i="1" l="1"/>
  <c r="AH22" i="1" s="1"/>
  <c r="AO22" i="1" s="1"/>
  <c r="AP22" i="1" s="1"/>
  <c r="AQ22" i="1" s="1"/>
</calcChain>
</file>

<file path=xl/sharedStrings.xml><?xml version="1.0" encoding="utf-8"?>
<sst xmlns="http://schemas.openxmlformats.org/spreadsheetml/2006/main" count="181" uniqueCount="58">
  <si>
    <t>РАСПИСАНИЕ ДВИЖЕНИЯ ПО МАРШРУТУ</t>
  </si>
  <si>
    <t>Общая характеристика маршрута</t>
  </si>
  <si>
    <t>№ маршрута</t>
  </si>
  <si>
    <t>Прямо</t>
  </si>
  <si>
    <t>Обратно</t>
  </si>
  <si>
    <t>Протяжённость рейса, км</t>
  </si>
  <si>
    <t>Длительность выполнения рейса, ч:мин</t>
  </si>
  <si>
    <t>Сезонность</t>
  </si>
  <si>
    <t>Направление движения</t>
  </si>
  <si>
    <t>ПРЯМОЕ НАПРАВЛЕНИЕ</t>
  </si>
  <si>
    <t>Автобус</t>
  </si>
  <si>
    <t>Время прибытия на начальный ОП</t>
  </si>
  <si>
    <t>отпр</t>
  </si>
  <si>
    <t>Всего рейсов прямо:</t>
  </si>
  <si>
    <t>приб</t>
  </si>
  <si>
    <t>ОБРАТНОЕ НАПРАВЛЕНИЕ</t>
  </si>
  <si>
    <t>Всего рейсов обратно:</t>
  </si>
  <si>
    <t>время прибытия на начальный остановочный пункт</t>
  </si>
  <si>
    <t>время начала работы автобуса на маршруте</t>
  </si>
  <si>
    <t>время завершения работы на маршруте</t>
  </si>
  <si>
    <t>время и место смены экипажа</t>
  </si>
  <si>
    <t>время и место перерыва в работе водителей и межрейсового отстоя автобуса</t>
  </si>
  <si>
    <t>СОГЛАСОВАНО</t>
  </si>
  <si>
    <t>ТУДА</t>
  </si>
  <si>
    <t>ОБРАТНО</t>
  </si>
  <si>
    <t>ИТОГ</t>
  </si>
  <si>
    <t>СТОИМОСТЬ ПРОЕЗДА</t>
  </si>
  <si>
    <t>Тариф за 1 км, руб/км</t>
  </si>
  <si>
    <t>Расстояние, км</t>
  </si>
  <si>
    <t>Предельная стоимость, руб</t>
  </si>
  <si>
    <t>ДАННЫЕ ПО РЕЙСАМ</t>
  </si>
  <si>
    <t>Количество рейсов по маршруту, р/нед</t>
  </si>
  <si>
    <t>Всего задействовано машин</t>
  </si>
  <si>
    <t>Вступает в действие с</t>
  </si>
  <si>
    <t>по</t>
  </si>
  <si>
    <t>Круглогодично</t>
  </si>
  <si>
    <t>№ 7611СК «МИНСК – КЛИМОВИЧИ»</t>
  </si>
  <si>
    <t>7611СК</t>
  </si>
  <si>
    <t>ЕЖЕДНЕВНО</t>
  </si>
  <si>
    <t>АС «Автозаводская»</t>
  </si>
  <si>
    <t>Станция метро
«Могилёвская»</t>
  </si>
  <si>
    <t>Торговый центр
«Парк-Сити»
(г. Могилёв)</t>
  </si>
  <si>
    <t>Белорусско-Российский
университет
(г. Могилёв)</t>
  </si>
  <si>
    <t>Советская
(г. Чаусы)</t>
  </si>
  <si>
    <t>Автостанция
(г. Кричев)</t>
  </si>
  <si>
    <t>АС Климовичи</t>
  </si>
  <si>
    <t>Площадь Ленина
(г. Могилёв)</t>
  </si>
  <si>
    <t>АС «Автозаводская»
(высадка пассажиров)</t>
  </si>
  <si>
    <t>Площадь
(г. Чериков)</t>
  </si>
  <si>
    <t>еж-2</t>
  </si>
  <si>
    <t>КУП «Могилёвский областной центр управления транспортом»</t>
  </si>
  <si>
    <r>
      <rPr>
        <b/>
        <u/>
        <sz val="16"/>
        <color theme="1"/>
        <rFont val="Times New Roman"/>
        <family val="1"/>
        <charset val="204"/>
      </rPr>
      <t>БЕССРОЧНО</t>
    </r>
    <r>
      <rPr>
        <sz val="16"/>
        <color theme="1"/>
        <rFont val="Times New Roman"/>
        <family val="1"/>
        <charset val="204"/>
      </rPr>
      <t xml:space="preserve"> 09:05-ЕЖ, 15:35-ЕЖ письмом от 17.06.2024 №936</t>
    </r>
  </si>
  <si>
    <t>Для организации и проведения конкурса на право выполнения автомобильных перевозок пассажиров в регулярном сообщении</t>
  </si>
  <si>
    <t>Всего рейсов прямо: 1</t>
  </si>
  <si>
    <t>Всего рейсов обратно: 1</t>
  </si>
  <si>
    <t>время и место перерыва для отдыха водителя</t>
  </si>
  <si>
    <t>еж-1</t>
  </si>
  <si>
    <r>
      <rPr>
        <b/>
        <sz val="14"/>
        <color theme="1"/>
        <rFont val="Verdana"/>
        <family val="2"/>
        <charset val="204"/>
      </rPr>
      <t>БЕССРОЧНО</t>
    </r>
    <r>
      <rPr>
        <sz val="14"/>
        <color theme="1"/>
        <rFont val="Verdana"/>
        <family val="2"/>
        <charset val="204"/>
      </rPr>
      <t xml:space="preserve"> от АС «Автозаводская ЕЖ-09:05, от АС Климовичи ЕЖ-15:35 письмом от 17.06.2024 № 936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</si>
</sst>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"/>
    <numFmt numFmtId="165" formatCode="0.0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0"/>
      <color theme="1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20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5"/>
      <color theme="1"/>
      <name val="Verdana"/>
      <family val="2"/>
      <charset val="204"/>
    </font>
    <font>
      <sz val="2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2"/>
      <color theme="1"/>
      <name val="Verdana"/>
      <family val="2"/>
      <charset val="204"/>
    </font>
    <font>
      <sz val="20"/>
      <color indexed="8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color theme="1"/>
      <name val="Arial"/>
      <family val="2"/>
      <charset val="204"/>
    </font>
    <font>
      <sz val="20"/>
      <color indexed="8"/>
      <name val="Arial"/>
      <family val="2"/>
      <charset val="204"/>
    </font>
    <font>
      <b/>
      <sz val="14"/>
      <color theme="1"/>
      <name val="Verdana"/>
      <family val="2"/>
      <charset val="204"/>
    </font>
    <font>
      <sz val="14"/>
      <color theme="1"/>
      <name val="Verdan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6" fillId="0" borderId="7" xfId="0" applyFont="1" applyBorder="1" applyAlignment="1"/>
    <xf numFmtId="0" fontId="6" fillId="0" borderId="0" xfId="0" applyFont="1" applyBorder="1" applyAlignment="1"/>
    <xf numFmtId="164" fontId="7" fillId="0" borderId="2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4" borderId="2" xfId="0" applyNumberFormat="1" applyFont="1" applyFill="1" applyBorder="1" applyAlignment="1">
      <alignment horizontal="center" vertical="center"/>
    </xf>
    <xf numFmtId="164" fontId="9" fillId="5" borderId="2" xfId="0" applyNumberFormat="1" applyFont="1" applyFill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center" vertical="center"/>
    </xf>
    <xf numFmtId="0" fontId="13" fillId="0" borderId="0" xfId="0" applyFont="1"/>
    <xf numFmtId="0" fontId="8" fillId="0" borderId="2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4" fontId="14" fillId="0" borderId="0" xfId="0" applyNumberFormat="1" applyFont="1" applyBorder="1" applyAlignment="1">
      <alignment vertical="center"/>
    </xf>
    <xf numFmtId="164" fontId="7" fillId="5" borderId="2" xfId="0" applyNumberFormat="1" applyFont="1" applyFill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6" fillId="0" borderId="0" xfId="0" applyFont="1" applyBorder="1"/>
    <xf numFmtId="0" fontId="14" fillId="0" borderId="8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0" fontId="16" fillId="0" borderId="0" xfId="0" applyFont="1" applyAlignment="1"/>
    <xf numFmtId="164" fontId="9" fillId="7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 textRotation="90" wrapText="1" justifyLastLine="1" readingOrder="1"/>
      <protection locked="0"/>
    </xf>
    <xf numFmtId="0" fontId="15" fillId="0" borderId="2" xfId="0" applyFont="1" applyBorder="1" applyAlignment="1" applyProtection="1">
      <alignment horizontal="center" vertical="center" textRotation="90" justifyLastLine="1" readingOrder="1"/>
      <protection locked="0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 wrapText="1" readingOrder="1"/>
    </xf>
    <xf numFmtId="0" fontId="4" fillId="0" borderId="4" xfId="0" applyFont="1" applyBorder="1" applyAlignment="1">
      <alignment horizontal="center" vertical="center" textRotation="90" wrapText="1" readingOrder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 textRotation="90" wrapText="1" readingOrder="1"/>
      <protection locked="0"/>
    </xf>
    <xf numFmtId="0" fontId="4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1" fillId="0" borderId="3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5" fillId="0" borderId="3" xfId="0" applyFont="1" applyBorder="1" applyAlignment="1" applyProtection="1">
      <alignment horizontal="center" vertical="center" textRotation="90" wrapText="1" justifyLastLine="1" readingOrder="1"/>
      <protection locked="0"/>
    </xf>
    <xf numFmtId="0" fontId="15" fillId="0" borderId="4" xfId="0" applyFont="1" applyBorder="1" applyAlignment="1" applyProtection="1">
      <alignment horizontal="center" vertical="center" textRotation="90" wrapText="1" justifyLastLine="1" readingOrder="1"/>
      <protection locked="0"/>
    </xf>
    <xf numFmtId="0" fontId="17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20" fillId="0" borderId="2" xfId="0" applyFont="1" applyBorder="1" applyAlignment="1" applyProtection="1">
      <alignment horizontal="center" vertical="center" textRotation="90" wrapText="1" readingOrder="1"/>
      <protection locked="0"/>
    </xf>
    <xf numFmtId="0" fontId="20" fillId="0" borderId="3" xfId="0" applyFont="1" applyBorder="1" applyAlignment="1" applyProtection="1">
      <alignment horizontal="center" vertical="center" textRotation="90" wrapText="1" justifyLastLine="1" readingOrder="1"/>
      <protection locked="0"/>
    </xf>
    <xf numFmtId="0" fontId="20" fillId="0" borderId="4" xfId="0" applyFont="1" applyBorder="1" applyAlignment="1" applyProtection="1">
      <alignment horizontal="center" vertical="center" textRotation="90" wrapText="1" justifyLastLine="1" readingOrder="1"/>
      <protection locked="0"/>
    </xf>
    <xf numFmtId="0" fontId="7" fillId="0" borderId="3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horizontal="center" vertical="center" textRotation="90" wrapText="1" readingOrder="1"/>
    </xf>
    <xf numFmtId="0" fontId="11" fillId="0" borderId="2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left" vertical="center"/>
    </xf>
    <xf numFmtId="14" fontId="14" fillId="0" borderId="2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 applyAlignment="1" applyProtection="1">
      <alignment horizontal="center" vertical="center" textRotation="90" wrapText="1" justifyLastLine="1" readingOrder="1"/>
      <protection locked="0"/>
    </xf>
    <xf numFmtId="0" fontId="20" fillId="0" borderId="2" xfId="0" applyFont="1" applyBorder="1" applyAlignment="1" applyProtection="1">
      <alignment horizontal="center" vertical="center" textRotation="90" justifyLastLine="1" readingOrder="1"/>
      <protection locked="0"/>
    </xf>
    <xf numFmtId="0" fontId="21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0" fontId="7" fillId="0" borderId="3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476250</xdr:colOff>
      <xdr:row>0</xdr:row>
      <xdr:rowOff>0</xdr:rowOff>
    </xdr:from>
    <xdr:ext cx="6937375" cy="2608975"/>
    <xdr:sp macro="" textlink="" fLocksText="0">
      <xdr:nvSpPr>
        <xdr:cNvPr id="2" name="TextBox 1"/>
        <xdr:cNvSpPr txBox="1">
          <a:spLocks/>
        </xdr:cNvSpPr>
      </xdr:nvSpPr>
      <xdr:spPr>
        <a:xfrm>
          <a:off x="21510625" y="0"/>
          <a:ext cx="6937375" cy="26089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r>
            <a:rPr lang="ru-RU" sz="2800" b="1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УТВЕРЖДАЮ</a:t>
          </a:r>
          <a:r>
            <a:rPr lang="ru-RU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/>
          </a:r>
          <a:br>
            <a:rPr lang="ru-RU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КУП «Столичный транспорт и связь»</a:t>
          </a:r>
          <a:r>
            <a:rPr lang="ru-RU" sz="28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r>
            <a:rPr lang="ru-RU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________________________________</a:t>
          </a:r>
          <a:r>
            <a:rPr lang="en-US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</a:t>
          </a:r>
          <a:endParaRPr lang="ru-RU" sz="2800" b="0" i="0" u="none" strike="noStrike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en-US" sz="16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</a:t>
          </a:r>
          <a:r>
            <a:rPr lang="ru-RU" sz="1600" b="0" i="0" u="none" strike="noStrike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</a:t>
          </a:r>
          <a:r>
            <a:rPr lang="ru-RU" sz="16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(должность)</a:t>
          </a:r>
        </a:p>
        <a:p>
          <a:pPr algn="l"/>
          <a:r>
            <a:rPr lang="ru-RU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</a:t>
          </a:r>
          <a:r>
            <a:rPr lang="en-US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          ____________________</a:t>
          </a:r>
        </a:p>
        <a:p>
          <a:pPr algn="l"/>
          <a:r>
            <a:rPr lang="en-US" sz="1600" b="0" i="0" u="none" strike="noStrike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</a:t>
          </a:r>
          <a:r>
            <a:rPr lang="ru-RU" sz="16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(подпись)</a:t>
          </a:r>
          <a:r>
            <a:rPr lang="ru-RU" sz="16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600">
              <a:latin typeface="Times New Roman" panose="02020603050405020304" pitchFamily="18" charset="0"/>
              <a:cs typeface="Times New Roman" panose="02020603050405020304" pitchFamily="18" charset="0"/>
            </a:rPr>
            <a:t>		          </a:t>
          </a:r>
          <a:r>
            <a:rPr lang="ru-RU" sz="16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(инициалы, фамилия)</a:t>
          </a:r>
          <a:r>
            <a:rPr lang="ru-RU" sz="16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</a:t>
          </a:r>
          <a:r>
            <a:rPr lang="en-US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</a:t>
          </a:r>
          <a:r>
            <a:rPr lang="en-US" sz="2800" b="0" i="0" u="none" strike="noStrike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»  ___________________  20</a:t>
          </a:r>
          <a:r>
            <a:rPr lang="en-US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28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  г.</a:t>
          </a:r>
          <a:r>
            <a:rPr lang="ru-RU" sz="28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</xdr:txBody>
    </xdr:sp>
    <xdr:clientData/>
  </xdr:oneCellAnchor>
  <xdr:oneCellAnchor>
    <xdr:from>
      <xdr:col>0</xdr:col>
      <xdr:colOff>0</xdr:colOff>
      <xdr:row>29</xdr:row>
      <xdr:rowOff>238125</xdr:rowOff>
    </xdr:from>
    <xdr:ext cx="12017375" cy="986928"/>
    <xdr:sp macro="" textlink="" fLocksText="0">
      <xdr:nvSpPr>
        <xdr:cNvPr id="3" name="TextBox 2"/>
        <xdr:cNvSpPr txBox="1">
          <a:spLocks/>
        </xdr:cNvSpPr>
      </xdr:nvSpPr>
      <xdr:spPr>
        <a:xfrm>
          <a:off x="0" y="11985625"/>
          <a:ext cx="12017375" cy="9869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r>
            <a:rPr lang="ru-RU" sz="24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Начальник управления пассажирских перевозок</a:t>
          </a:r>
          <a:br>
            <a:rPr lang="ru-RU" sz="24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2400" b="0" i="0" u="sng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КУП «Столичный транспорт и связь»		</a:t>
          </a:r>
          <a:r>
            <a:rPr lang="ru-RU" sz="2400" b="0" i="0" u="none" strike="noStrike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  <a:r>
            <a:rPr lang="ru-RU" sz="2400" b="0" i="0" u="sng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</a:t>
          </a:r>
          <a:r>
            <a:rPr lang="ru-RU" sz="2400" b="0" i="0" u="sng" strike="noStrike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</a:t>
          </a:r>
          <a:r>
            <a:rPr lang="ru-RU" sz="2400" b="0" i="0" u="none" strike="noStrike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  <a:r>
            <a:rPr lang="ru-RU" sz="2400" b="0" i="0" u="sng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А.Н.Каптюх</a:t>
          </a:r>
          <a:r>
            <a:rPr lang="ru-RU" sz="2400" b="0" i="0" u="sng" strike="noStrike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</a:t>
          </a:r>
          <a:endParaRPr lang="ru-RU" sz="2400" u="sng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sz="14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</a:t>
          </a:r>
          <a:r>
            <a:rPr lang="ru-RU" sz="14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(должность)				</a:t>
          </a:r>
          <a:r>
            <a:rPr lang="ru-RU" sz="1400" b="0" i="0" u="none" strike="noStrike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(</a:t>
          </a:r>
          <a:r>
            <a:rPr lang="ru-RU" sz="14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подпись)	</a:t>
          </a:r>
          <a:r>
            <a:rPr lang="ru-RU" sz="14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</a:t>
          </a:r>
          <a:r>
            <a:rPr lang="ru-RU" sz="14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(инициалы, фамилия)</a:t>
          </a:r>
          <a:endParaRPr lang="ru-RU" sz="1400" b="0" i="0" u="none" strike="noStrike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555625</xdr:colOff>
      <xdr:row>2</xdr:row>
      <xdr:rowOff>47625</xdr:rowOff>
    </xdr:from>
    <xdr:ext cx="6873875" cy="1222375"/>
    <xdr:sp macro="" textlink="" fLocksText="0">
      <xdr:nvSpPr>
        <xdr:cNvPr id="4" name="TextBox 3"/>
        <xdr:cNvSpPr txBox="1">
          <a:spLocks/>
        </xdr:cNvSpPr>
      </xdr:nvSpPr>
      <xdr:spPr>
        <a:xfrm>
          <a:off x="555625" y="682625"/>
          <a:ext cx="6873875" cy="12223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РАСПИСАНИЕ ДВИЖЕНИЯ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МЕЖДУГОРОДНОГО АВТОБУСНОГО МАРШРУТА</a:t>
          </a:r>
        </a:p>
        <a:p>
          <a:pPr algn="ctr"/>
          <a:r>
            <a:rPr lang="ru-RU" sz="2000" b="1" i="0" u="none" strike="noStrike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№7611СК «МИНСК – КЛИМОВИЧИ»</a:t>
          </a:r>
          <a:endParaRPr lang="ru-RU" sz="1200" b="1" i="0" u="none" strike="noStrike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19</xdr:col>
      <xdr:colOff>1174751</xdr:colOff>
      <xdr:row>6</xdr:row>
      <xdr:rowOff>158750</xdr:rowOff>
    </xdr:from>
    <xdr:ext cx="9747250" cy="539750"/>
    <xdr:sp macro="" textlink="" fLocksText="0">
      <xdr:nvSpPr>
        <xdr:cNvPr id="11" name="TextBox 10">
          <a:extLst>
            <a:ext uri="{FF2B5EF4-FFF2-40B4-BE49-F238E27FC236}">
              <a16:creationId xmlns:a16="http://schemas.microsoft.com/office/drawing/2014/main" id="{F606B7E3-C9A7-4DDC-9ACD-81031D5A1672}"/>
            </a:ext>
          </a:extLst>
        </xdr:cNvPr>
        <xdr:cNvSpPr txBox="1">
          <a:spLocks/>
        </xdr:cNvSpPr>
      </xdr:nvSpPr>
      <xdr:spPr>
        <a:xfrm>
          <a:off x="17160876" y="2063750"/>
          <a:ext cx="9747250" cy="5397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>
          <a:noAutofit/>
        </a:bodyPr>
        <a:lstStyle/>
        <a:p>
          <a:pPr algn="l"/>
          <a:r>
            <a:rPr lang="ru-RU" sz="2000" b="1" i="0" u="none" strike="noStrike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Расписание действует с ___</a:t>
          </a:r>
          <a:r>
            <a:rPr lang="ru-RU" sz="2000" b="1" i="0" u="none" strike="noStrike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. ___ . ______ по ___ . ___ . ______ </a:t>
          </a:r>
        </a:p>
      </xdr:txBody>
    </xdr:sp>
    <xdr:clientData/>
  </xdr:oneCellAnchor>
  <xdr:twoCellAnchor editAs="oneCell">
    <xdr:from>
      <xdr:col>6</xdr:col>
      <xdr:colOff>63500</xdr:colOff>
      <xdr:row>34</xdr:row>
      <xdr:rowOff>79375</xdr:rowOff>
    </xdr:from>
    <xdr:to>
      <xdr:col>16</xdr:col>
      <xdr:colOff>776432</xdr:colOff>
      <xdr:row>42</xdr:row>
      <xdr:rowOff>82330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AE7CBB3-BA5C-4C20-B181-CD0C3F8D9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1750" y="17065625"/>
          <a:ext cx="9126682" cy="2447705"/>
        </a:xfrm>
        <a:prstGeom prst="rect">
          <a:avLst/>
        </a:prstGeom>
      </xdr:spPr>
    </xdr:pic>
    <xdr:clientData/>
  </xdr:twoCellAnchor>
  <xdr:oneCellAnchor>
    <xdr:from>
      <xdr:col>0</xdr:col>
      <xdr:colOff>317500</xdr:colOff>
      <xdr:row>37</xdr:row>
      <xdr:rowOff>190500</xdr:rowOff>
    </xdr:from>
    <xdr:ext cx="4727865" cy="426583"/>
    <xdr:sp macro="" textlink="" fLocksText="0">
      <xdr:nvSpPr>
        <xdr:cNvPr id="14" name="TextBox 13">
          <a:extLst>
            <a:ext uri="{FF2B5EF4-FFF2-40B4-BE49-F238E27FC236}">
              <a16:creationId xmlns:a16="http://schemas.microsoft.com/office/drawing/2014/main" id="{44A32508-FC06-40CC-9418-B932152C64D7}"/>
            </a:ext>
          </a:extLst>
        </xdr:cNvPr>
        <xdr:cNvSpPr txBox="1">
          <a:spLocks/>
        </xdr:cNvSpPr>
      </xdr:nvSpPr>
      <xdr:spPr>
        <a:xfrm>
          <a:off x="317500" y="18129250"/>
          <a:ext cx="4727865" cy="4265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r>
            <a:rPr lang="ru-RU" sz="24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 КОНКУРС: автобус № 1</a:t>
          </a:r>
          <a:endParaRPr lang="ru-RU" sz="1400" b="0" i="0" u="none" strike="noStrike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10</xdr:col>
      <xdr:colOff>158750</xdr:colOff>
      <xdr:row>0</xdr:row>
      <xdr:rowOff>0</xdr:rowOff>
    </xdr:from>
    <xdr:ext cx="5699125" cy="2079625"/>
    <xdr:sp macro="" textlink="" fLocksText="0">
      <xdr:nvSpPr>
        <xdr:cNvPr id="15" name="TextBox 14">
          <a:extLst>
            <a:ext uri="{FF2B5EF4-FFF2-40B4-BE49-F238E27FC236}">
              <a16:creationId xmlns:a16="http://schemas.microsoft.com/office/drawing/2014/main" id="{A5037D7D-6355-4A33-A886-2B0738B602A7}"/>
            </a:ext>
          </a:extLst>
        </xdr:cNvPr>
        <xdr:cNvSpPr txBox="1">
          <a:spLocks/>
        </xdr:cNvSpPr>
      </xdr:nvSpPr>
      <xdr:spPr>
        <a:xfrm>
          <a:off x="8572500" y="0"/>
          <a:ext cx="5699125" cy="207962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lIns="36000" tIns="36000" rIns="36000" bIns="36000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УТВЕРЖДЕНО</a:t>
          </a:r>
          <a:r>
            <a:rPr kumimoji="0" lang="ru-RU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/>
          </a:r>
          <a:br>
            <a:rPr kumimoji="0" lang="ru-RU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ru-RU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Минский городской исполнительный комитет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20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______________________________________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</a:t>
          </a: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(должность)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</a:t>
          </a:r>
          <a:r>
            <a:rPr kumimoji="0" lang="en-US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          </a:t>
          </a:r>
          <a:r>
            <a:rPr kumimoji="0" lang="ru-RU" sz="20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		</a:t>
          </a:r>
          <a:endParaRPr kumimoji="0" lang="en-US" sz="20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</a:t>
          </a: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(подпись)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 </a:t>
          </a: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(инициалы, фамилия) </a:t>
          </a:r>
          <a:endParaRPr kumimoji="0" 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«</a:t>
          </a:r>
          <a:r>
            <a:rPr kumimoji="0" lang="en-US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</a:t>
          </a:r>
          <a:r>
            <a:rPr kumimoji="0" lang="en-US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»  ___________________  20</a:t>
          </a:r>
          <a:r>
            <a:rPr kumimoji="0" lang="en-US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ru-RU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  г.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762"/>
  <sheetViews>
    <sheetView view="pageBreakPreview" topLeftCell="A4" zoomScale="60" zoomScaleNormal="60" workbookViewId="0">
      <selection activeCell="C23" sqref="C23"/>
    </sheetView>
  </sheetViews>
  <sheetFormatPr defaultRowHeight="27" x14ac:dyDescent="0.35"/>
  <cols>
    <col min="1" max="36" width="12.7109375" style="3" customWidth="1"/>
    <col min="37" max="37" width="45.7109375" style="3" customWidth="1"/>
    <col min="38" max="38" width="15.5703125" style="3" customWidth="1"/>
    <col min="39" max="39" width="12.7109375" style="3" customWidth="1"/>
    <col min="40" max="40" width="13.7109375" style="3" customWidth="1"/>
    <col min="41" max="42" width="12.7109375" style="3" customWidth="1"/>
    <col min="43" max="43" width="13.7109375" style="3" customWidth="1"/>
    <col min="44" max="55" width="12.7109375" style="3" customWidth="1"/>
    <col min="56" max="16384" width="9.140625" style="3"/>
  </cols>
  <sheetData>
    <row r="1" spans="1:44" ht="24.95" customHeight="1" x14ac:dyDescent="0.35"/>
    <row r="2" spans="1:44" ht="24.95" customHeight="1" x14ac:dyDescent="0.35"/>
    <row r="3" spans="1:44" ht="24.95" customHeight="1" x14ac:dyDescent="0.35"/>
    <row r="4" spans="1:44" ht="30" customHeight="1" x14ac:dyDescent="0.45">
      <c r="A4" s="96" t="s">
        <v>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</row>
    <row r="5" spans="1:44" ht="30" customHeight="1" x14ac:dyDescent="0.35">
      <c r="A5" s="97" t="s">
        <v>36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</row>
    <row r="6" spans="1:44" ht="24.95" customHeight="1" x14ac:dyDescent="0.35"/>
    <row r="7" spans="1:44" ht="24.95" customHeight="1" x14ac:dyDescent="0.35">
      <c r="A7" s="106" t="s">
        <v>33</v>
      </c>
      <c r="B7" s="106"/>
      <c r="C7" s="106"/>
      <c r="D7" s="104"/>
      <c r="E7" s="104"/>
      <c r="F7" s="104"/>
      <c r="G7" s="104"/>
      <c r="H7" s="4" t="s">
        <v>34</v>
      </c>
      <c r="I7" s="104"/>
      <c r="J7" s="104"/>
      <c r="K7" s="104"/>
      <c r="L7" s="104"/>
    </row>
    <row r="8" spans="1:44" ht="24.95" customHeight="1" x14ac:dyDescent="0.3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44" ht="24.95" customHeight="1" x14ac:dyDescent="0.35">
      <c r="A9" s="85" t="s">
        <v>1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7"/>
    </row>
    <row r="10" spans="1:44" ht="24.95" customHeight="1" x14ac:dyDescent="0.35">
      <c r="A10" s="107"/>
      <c r="B10" s="107"/>
      <c r="C10" s="107"/>
      <c r="D10" s="107"/>
      <c r="E10" s="107"/>
      <c r="F10" s="107"/>
      <c r="G10" s="82" t="s">
        <v>2</v>
      </c>
      <c r="H10" s="82"/>
      <c r="I10" s="80" t="s">
        <v>8</v>
      </c>
      <c r="J10" s="93"/>
      <c r="K10" s="93"/>
      <c r="L10" s="81"/>
      <c r="AK10" s="8"/>
      <c r="AL10" s="80" t="s">
        <v>23</v>
      </c>
      <c r="AM10" s="93"/>
      <c r="AN10" s="81"/>
      <c r="AO10" s="80" t="s">
        <v>24</v>
      </c>
      <c r="AP10" s="93"/>
      <c r="AQ10" s="81"/>
      <c r="AR10" s="23" t="s">
        <v>25</v>
      </c>
    </row>
    <row r="11" spans="1:44" ht="24.95" customHeight="1" x14ac:dyDescent="0.35">
      <c r="A11" s="107"/>
      <c r="B11" s="107"/>
      <c r="C11" s="107"/>
      <c r="D11" s="107"/>
      <c r="E11" s="107"/>
      <c r="F11" s="107"/>
      <c r="G11" s="82"/>
      <c r="H11" s="82"/>
      <c r="I11" s="80" t="s">
        <v>3</v>
      </c>
      <c r="J11" s="81"/>
      <c r="K11" s="80" t="s">
        <v>4</v>
      </c>
      <c r="L11" s="81"/>
      <c r="AK11" s="85" t="s">
        <v>26</v>
      </c>
      <c r="AL11" s="86"/>
      <c r="AM11" s="86"/>
      <c r="AN11" s="86"/>
      <c r="AO11" s="86"/>
      <c r="AP11" s="86"/>
      <c r="AQ11" s="86"/>
      <c r="AR11" s="87"/>
    </row>
    <row r="12" spans="1:44" ht="24.95" customHeight="1" x14ac:dyDescent="0.35">
      <c r="A12" s="82" t="s">
        <v>31</v>
      </c>
      <c r="B12" s="82"/>
      <c r="C12" s="82"/>
      <c r="D12" s="82"/>
      <c r="E12" s="82"/>
      <c r="F12" s="82"/>
      <c r="G12" s="82" t="s">
        <v>37</v>
      </c>
      <c r="H12" s="82"/>
      <c r="I12" s="80">
        <v>14</v>
      </c>
      <c r="J12" s="81"/>
      <c r="K12" s="80">
        <v>14</v>
      </c>
      <c r="L12" s="81"/>
      <c r="AK12" s="8" t="s">
        <v>27</v>
      </c>
      <c r="AL12" s="88"/>
      <c r="AM12" s="89"/>
      <c r="AN12" s="90"/>
      <c r="AO12" s="88"/>
      <c r="AP12" s="89"/>
      <c r="AQ12" s="90"/>
      <c r="AR12" s="24"/>
    </row>
    <row r="13" spans="1:44" ht="24.95" customHeight="1" x14ac:dyDescent="0.35">
      <c r="A13" s="82" t="s">
        <v>5</v>
      </c>
      <c r="B13" s="82"/>
      <c r="C13" s="82"/>
      <c r="D13" s="82"/>
      <c r="E13" s="82"/>
      <c r="F13" s="82"/>
      <c r="G13" s="82" t="s">
        <v>37</v>
      </c>
      <c r="H13" s="82"/>
      <c r="I13" s="80">
        <v>333.4</v>
      </c>
      <c r="J13" s="81"/>
      <c r="K13" s="80">
        <v>326.89999999999998</v>
      </c>
      <c r="L13" s="81"/>
      <c r="AK13" s="8" t="s">
        <v>28</v>
      </c>
      <c r="AL13" s="77">
        <f>I13</f>
        <v>333.4</v>
      </c>
      <c r="AM13" s="78"/>
      <c r="AN13" s="79"/>
      <c r="AO13" s="77">
        <f>K13</f>
        <v>326.89999999999998</v>
      </c>
      <c r="AP13" s="78"/>
      <c r="AQ13" s="79"/>
      <c r="AR13" s="25"/>
    </row>
    <row r="14" spans="1:44" ht="24.95" customHeight="1" x14ac:dyDescent="0.35">
      <c r="A14" s="82" t="s">
        <v>6</v>
      </c>
      <c r="B14" s="82"/>
      <c r="C14" s="82"/>
      <c r="D14" s="82"/>
      <c r="E14" s="82"/>
      <c r="F14" s="82"/>
      <c r="G14" s="82" t="s">
        <v>37</v>
      </c>
      <c r="H14" s="82"/>
      <c r="I14" s="83">
        <v>0.1875</v>
      </c>
      <c r="J14" s="84"/>
      <c r="K14" s="83">
        <v>0.1875</v>
      </c>
      <c r="L14" s="84"/>
      <c r="AK14" s="8" t="s">
        <v>29</v>
      </c>
      <c r="AL14" s="88">
        <f>AL12*AL13</f>
        <v>0</v>
      </c>
      <c r="AM14" s="89"/>
      <c r="AN14" s="90"/>
      <c r="AO14" s="88">
        <f>AL12*AO13</f>
        <v>0</v>
      </c>
      <c r="AP14" s="89"/>
      <c r="AQ14" s="90"/>
      <c r="AR14" s="26">
        <f>AL14+AO14</f>
        <v>0</v>
      </c>
    </row>
    <row r="15" spans="1:44" ht="24.95" customHeight="1" x14ac:dyDescent="0.35">
      <c r="A15" s="82" t="s">
        <v>32</v>
      </c>
      <c r="B15" s="82"/>
      <c r="C15" s="82"/>
      <c r="D15" s="82"/>
      <c r="E15" s="82"/>
      <c r="F15" s="82"/>
      <c r="G15" s="82" t="s">
        <v>37</v>
      </c>
      <c r="H15" s="82"/>
      <c r="I15" s="80" t="s">
        <v>49</v>
      </c>
      <c r="J15" s="93"/>
      <c r="K15" s="93"/>
      <c r="L15" s="81"/>
      <c r="AK15" s="51"/>
      <c r="AL15" s="52"/>
      <c r="AM15" s="53"/>
      <c r="AN15" s="54"/>
      <c r="AO15" s="52"/>
      <c r="AP15" s="53"/>
      <c r="AQ15" s="54"/>
      <c r="AR15" s="55"/>
    </row>
    <row r="16" spans="1:44" ht="24.95" customHeight="1" x14ac:dyDescent="0.35">
      <c r="A16" s="82" t="s">
        <v>7</v>
      </c>
      <c r="B16" s="82"/>
      <c r="C16" s="82"/>
      <c r="D16" s="82"/>
      <c r="E16" s="82"/>
      <c r="F16" s="82"/>
      <c r="G16" s="82" t="s">
        <v>35</v>
      </c>
      <c r="H16" s="82"/>
      <c r="I16" s="82"/>
      <c r="J16" s="82"/>
      <c r="K16" s="82"/>
      <c r="L16" s="82"/>
      <c r="AK16" s="28"/>
      <c r="AL16" s="29"/>
      <c r="AM16" s="30"/>
      <c r="AN16" s="31"/>
      <c r="AO16" s="29"/>
      <c r="AP16" s="30"/>
      <c r="AQ16" s="31"/>
      <c r="AR16" s="28"/>
    </row>
    <row r="17" spans="1:44" ht="9.9499999999999993" customHeight="1" x14ac:dyDescent="0.35">
      <c r="B17" s="14"/>
      <c r="C17" s="14"/>
      <c r="D17" s="14"/>
      <c r="E17" s="14"/>
      <c r="F17" s="14"/>
      <c r="G17" s="14"/>
      <c r="H17" s="14"/>
      <c r="I17" s="7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K17" s="32"/>
      <c r="AL17" s="33"/>
      <c r="AM17" s="6"/>
      <c r="AN17" s="34"/>
      <c r="AO17" s="33"/>
      <c r="AP17" s="6"/>
      <c r="AQ17" s="34"/>
      <c r="AR17" s="32"/>
    </row>
    <row r="18" spans="1:44" ht="24.95" customHeight="1" x14ac:dyDescent="0.35">
      <c r="A18" s="98" t="s">
        <v>9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R18" s="103" t="s">
        <v>15</v>
      </c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K18" s="32"/>
      <c r="AL18" s="33"/>
      <c r="AM18" s="6"/>
      <c r="AN18" s="34"/>
      <c r="AO18" s="33"/>
      <c r="AP18" s="6"/>
      <c r="AQ18" s="34"/>
      <c r="AR18" s="32"/>
    </row>
    <row r="19" spans="1:44" ht="230.25" customHeight="1" x14ac:dyDescent="0.35">
      <c r="A19" s="91" t="s">
        <v>10</v>
      </c>
      <c r="B19" s="92" t="s">
        <v>11</v>
      </c>
      <c r="C19" s="10" t="s">
        <v>39</v>
      </c>
      <c r="D19" s="101" t="s">
        <v>40</v>
      </c>
      <c r="E19" s="102"/>
      <c r="F19" s="94" t="s">
        <v>41</v>
      </c>
      <c r="G19" s="95"/>
      <c r="H19" s="105" t="s">
        <v>42</v>
      </c>
      <c r="I19" s="105"/>
      <c r="J19" s="101" t="s">
        <v>43</v>
      </c>
      <c r="K19" s="102"/>
      <c r="L19" s="101" t="s">
        <v>48</v>
      </c>
      <c r="M19" s="102"/>
      <c r="N19" s="101" t="s">
        <v>44</v>
      </c>
      <c r="O19" s="102"/>
      <c r="P19" s="63" t="s">
        <v>45</v>
      </c>
      <c r="R19" s="65" t="s">
        <v>10</v>
      </c>
      <c r="S19" s="63" t="s">
        <v>11</v>
      </c>
      <c r="T19" s="63" t="s">
        <v>45</v>
      </c>
      <c r="U19" s="92" t="s">
        <v>44</v>
      </c>
      <c r="V19" s="92"/>
      <c r="W19" s="92" t="s">
        <v>48</v>
      </c>
      <c r="X19" s="92"/>
      <c r="Y19" s="101" t="s">
        <v>43</v>
      </c>
      <c r="Z19" s="102"/>
      <c r="AA19" s="105" t="s">
        <v>46</v>
      </c>
      <c r="AB19" s="105"/>
      <c r="AC19" s="116" t="s">
        <v>41</v>
      </c>
      <c r="AD19" s="117"/>
      <c r="AE19" s="99" t="s">
        <v>40</v>
      </c>
      <c r="AF19" s="100"/>
      <c r="AG19" s="63" t="s">
        <v>47</v>
      </c>
      <c r="AH19" s="63" t="s">
        <v>39</v>
      </c>
      <c r="AK19" s="32"/>
      <c r="AL19" s="33"/>
      <c r="AM19" s="6"/>
      <c r="AN19" s="34"/>
      <c r="AO19" s="33"/>
      <c r="AP19" s="6"/>
      <c r="AQ19" s="34"/>
      <c r="AR19" s="32"/>
    </row>
    <row r="20" spans="1:44" ht="24.95" customHeight="1" x14ac:dyDescent="0.35">
      <c r="A20" s="91"/>
      <c r="B20" s="92"/>
      <c r="C20" s="9" t="s">
        <v>12</v>
      </c>
      <c r="D20" s="9" t="s">
        <v>14</v>
      </c>
      <c r="E20" s="9" t="s">
        <v>12</v>
      </c>
      <c r="F20" s="47" t="s">
        <v>14</v>
      </c>
      <c r="G20" s="47" t="s">
        <v>12</v>
      </c>
      <c r="H20" s="47" t="s">
        <v>14</v>
      </c>
      <c r="I20" s="47" t="s">
        <v>12</v>
      </c>
      <c r="J20" s="64" t="s">
        <v>14</v>
      </c>
      <c r="K20" s="28" t="s">
        <v>12</v>
      </c>
      <c r="L20" s="28" t="s">
        <v>14</v>
      </c>
      <c r="M20" s="28" t="s">
        <v>12</v>
      </c>
      <c r="N20" s="28" t="s">
        <v>14</v>
      </c>
      <c r="O20" s="28" t="s">
        <v>12</v>
      </c>
      <c r="P20" s="64" t="s">
        <v>14</v>
      </c>
      <c r="R20" s="65"/>
      <c r="S20" s="63"/>
      <c r="T20" s="64" t="s">
        <v>12</v>
      </c>
      <c r="U20" s="64" t="s">
        <v>14</v>
      </c>
      <c r="V20" s="64" t="s">
        <v>12</v>
      </c>
      <c r="W20" s="64" t="s">
        <v>14</v>
      </c>
      <c r="X20" s="64" t="s">
        <v>12</v>
      </c>
      <c r="Y20" s="64" t="s">
        <v>14</v>
      </c>
      <c r="Z20" s="64" t="s">
        <v>12</v>
      </c>
      <c r="AA20" s="64" t="s">
        <v>14</v>
      </c>
      <c r="AB20" s="64" t="s">
        <v>12</v>
      </c>
      <c r="AC20" s="64" t="s">
        <v>14</v>
      </c>
      <c r="AD20" s="64" t="s">
        <v>12</v>
      </c>
      <c r="AE20" s="64" t="s">
        <v>14</v>
      </c>
      <c r="AF20" s="64" t="s">
        <v>12</v>
      </c>
      <c r="AG20" s="64" t="s">
        <v>14</v>
      </c>
      <c r="AH20" s="64" t="s">
        <v>14</v>
      </c>
      <c r="AK20" s="35"/>
      <c r="AL20" s="36"/>
      <c r="AM20" s="37"/>
      <c r="AN20" s="38"/>
      <c r="AO20" s="36"/>
      <c r="AP20" s="37"/>
      <c r="AQ20" s="38"/>
      <c r="AR20" s="35"/>
    </row>
    <row r="21" spans="1:44" ht="24.95" customHeight="1" x14ac:dyDescent="0.35">
      <c r="A21" s="110" t="s">
        <v>13</v>
      </c>
      <c r="B21" s="111"/>
      <c r="C21" s="111"/>
      <c r="D21" s="57">
        <v>2</v>
      </c>
      <c r="F21" s="48"/>
      <c r="G21" s="48"/>
      <c r="H21" s="48"/>
      <c r="I21" s="48"/>
      <c r="K21" s="70"/>
      <c r="L21" s="70"/>
      <c r="M21" s="70"/>
      <c r="N21" s="70"/>
      <c r="O21" s="70"/>
      <c r="P21" s="70"/>
      <c r="Q21" s="58" t="s">
        <v>38</v>
      </c>
      <c r="R21" s="48"/>
      <c r="S21" s="48"/>
      <c r="T21" s="67"/>
      <c r="U21" s="67"/>
      <c r="V21" s="67"/>
      <c r="W21" s="66"/>
      <c r="X21" s="66"/>
      <c r="Y21" s="68"/>
      <c r="Z21" s="68"/>
      <c r="AA21" s="68"/>
      <c r="AB21" s="68"/>
      <c r="AC21" s="67"/>
      <c r="AD21" s="67"/>
      <c r="AE21" s="67" t="s">
        <v>16</v>
      </c>
      <c r="AF21" s="67"/>
      <c r="AG21" s="67"/>
      <c r="AH21" s="69">
        <v>2</v>
      </c>
      <c r="AK21" s="39" t="s">
        <v>30</v>
      </c>
      <c r="AL21" s="40"/>
      <c r="AM21" s="40"/>
      <c r="AN21" s="40"/>
      <c r="AO21" s="40"/>
      <c r="AP21" s="40"/>
      <c r="AQ21" s="40"/>
      <c r="AR21" s="41"/>
    </row>
    <row r="22" spans="1:44" ht="24.95" customHeight="1" x14ac:dyDescent="0.35">
      <c r="A22" s="11">
        <v>1</v>
      </c>
      <c r="B22" s="12">
        <f t="shared" ref="B22" ca="1" si="0">OFFSET(A22,0,2)-TIME(0,10,0)</f>
        <v>0.37152777777777785</v>
      </c>
      <c r="C22" s="13">
        <v>0.37847222222222227</v>
      </c>
      <c r="D22" s="16">
        <f ca="1">OFFSET(E22,0,-2)+TIME(0,13,0)</f>
        <v>0.38750000000000007</v>
      </c>
      <c r="E22" s="16">
        <f ca="1">OFFSET(F22,0,-2)+TIME(0,2,0)</f>
        <v>0.38888888888888895</v>
      </c>
      <c r="F22" s="16">
        <f ca="1">OFFSET(G22,0,-2)+TIME(2,5,0)</f>
        <v>0.47569444444444453</v>
      </c>
      <c r="G22" s="16">
        <f ca="1">OFFSET(H22,0,-2)+TIME(0,0,0)</f>
        <v>0.47569444444444453</v>
      </c>
      <c r="H22" s="16">
        <f ca="1">OFFSET(I22,0,-2)+TIME(0,10,0)</f>
        <v>0.48263888888888895</v>
      </c>
      <c r="I22" s="16">
        <f ca="1">OFFSET(J22,0,-2)+TIME(0,0,0)</f>
        <v>0.48263888888888895</v>
      </c>
      <c r="J22" s="16">
        <f ca="1">OFFSET(K22,0,-2)+TIME(0,40,0)</f>
        <v>0.51041666666666674</v>
      </c>
      <c r="K22" s="16">
        <f ca="1">OFFSET(L22,0,-2)+TIME(0,0,0)</f>
        <v>0.51041666666666674</v>
      </c>
      <c r="L22" s="16">
        <f ca="1">OFFSET(M22,0,-2)+TIME(0,30,0)</f>
        <v>0.53125000000000011</v>
      </c>
      <c r="M22" s="16">
        <f ca="1">OFFSET(N22,0,-2)+TIME(0,0,0)</f>
        <v>0.53125000000000011</v>
      </c>
      <c r="N22" s="16">
        <f ca="1">OFFSET(O22,0,-2)+TIME(0,25,0)</f>
        <v>0.54861111111111127</v>
      </c>
      <c r="O22" s="16">
        <f ca="1">OFFSET(P22,0,-2)+TIME(0,0,0)</f>
        <v>0.54861111111111127</v>
      </c>
      <c r="P22" s="44">
        <f ca="1">OFFSET(Q22,0,-2)+TIME(0,25,0)</f>
        <v>0.56597222222222243</v>
      </c>
      <c r="R22" s="11">
        <v>2</v>
      </c>
      <c r="S22" s="12">
        <f t="shared" ref="S22" ca="1" si="1">OFFSET(R22,0,2)-TIME(0,10,0)</f>
        <v>0.28472222222222227</v>
      </c>
      <c r="T22" s="18">
        <v>0.29166666666666669</v>
      </c>
      <c r="U22" s="16">
        <f ca="1">OFFSET(V22,0,-2)+TIME(0,25,0)</f>
        <v>0.30902777777777779</v>
      </c>
      <c r="V22" s="16">
        <f ca="1">OFFSET(W22,0,-2)+TIME(0,0,0)</f>
        <v>0.30902777777777779</v>
      </c>
      <c r="W22" s="16">
        <f ca="1">OFFSET(X22,0,-2)+TIME(0,25,0)</f>
        <v>0.3263888888888889</v>
      </c>
      <c r="X22" s="16">
        <f ca="1">OFFSET(Y22,0,-2)+TIME(0,0,0)</f>
        <v>0.3263888888888889</v>
      </c>
      <c r="Y22" s="16">
        <f ca="1">OFFSET(Z22,0,-2)+TIME(0,30,0)</f>
        <v>0.34722222222222221</v>
      </c>
      <c r="Z22" s="16">
        <f ca="1">OFFSET(AA22,0,-2)+TIME(0,0,0)</f>
        <v>0.34722222222222221</v>
      </c>
      <c r="AA22" s="16">
        <f ca="1">OFFSET(AB22,0,-2)+TIME(0,40,0)</f>
        <v>0.375</v>
      </c>
      <c r="AB22" s="16">
        <f ca="1">OFFSET(AC22,0,-2)+TIME(0,0,0)</f>
        <v>0.375</v>
      </c>
      <c r="AC22" s="16">
        <f ca="1">OFFSET(AD22,0,-2)+TIME(0,10,0)</f>
        <v>0.38194444444444442</v>
      </c>
      <c r="AD22" s="16">
        <f ca="1">OFFSET(AE22,0,-2)+TIME(0,0,0)</f>
        <v>0.38194444444444442</v>
      </c>
      <c r="AE22" s="16">
        <f ca="1">OFFSET(AF22,0,-2)+TIME(2,18,0)</f>
        <v>0.47777777777777775</v>
      </c>
      <c r="AF22" s="16">
        <f ca="1">OFFSET(AG22,0,-2)+TIME(0,0,0)</f>
        <v>0.47777777777777775</v>
      </c>
      <c r="AG22" s="16">
        <f ca="1">OFFSET(AH22,0,-2)+TIME(0,2,0)</f>
        <v>0.47916666666666663</v>
      </c>
      <c r="AH22" s="44">
        <f ca="1">OFFSET(AI22,0,-2)+TIME(0,0,0)</f>
        <v>0.47916666666666663</v>
      </c>
      <c r="AK22" s="23"/>
      <c r="AL22" s="16">
        <f ca="1">P22-C22</f>
        <v>0.18750000000000017</v>
      </c>
      <c r="AM22" s="27">
        <f ca="1">AL22*24</f>
        <v>4.5000000000000036</v>
      </c>
      <c r="AN22" s="27">
        <f ca="1">$AL$13/AM22</f>
        <v>74.088888888888832</v>
      </c>
      <c r="AO22" s="16">
        <f ca="1">AH22-T22</f>
        <v>0.18749999999999994</v>
      </c>
      <c r="AP22" s="27">
        <f ca="1">AO22*24</f>
        <v>4.4999999999999982</v>
      </c>
      <c r="AQ22" s="27">
        <f ca="1">$AO$13/AP22</f>
        <v>72.644444444444474</v>
      </c>
      <c r="AR22" s="23"/>
    </row>
    <row r="23" spans="1:44" ht="24.95" customHeight="1" x14ac:dyDescent="0.35">
      <c r="A23" s="11">
        <v>2</v>
      </c>
      <c r="B23" s="45"/>
      <c r="C23" s="44">
        <v>0.71527777777777779</v>
      </c>
      <c r="D23" s="16">
        <f ca="1">OFFSET(E23,0,-2)+TIME(0,13,0)</f>
        <v>0.72430555555555554</v>
      </c>
      <c r="E23" s="16">
        <f ca="1">OFFSET(F23,0,-2)+TIME(0,2,0)</f>
        <v>0.72569444444444442</v>
      </c>
      <c r="F23" s="16">
        <f ca="1">OFFSET(G23,0,-2)+TIME(2,5,0)</f>
        <v>0.8125</v>
      </c>
      <c r="G23" s="16">
        <f ca="1">OFFSET(H23,0,-2)+TIME(0,0,0)</f>
        <v>0.8125</v>
      </c>
      <c r="H23" s="16">
        <f ca="1">OFFSET(I23,0,-2)+TIME(0,10,0)</f>
        <v>0.81944444444444442</v>
      </c>
      <c r="I23" s="16">
        <f ca="1">OFFSET(J23,0,-2)+TIME(0,0,0)</f>
        <v>0.81944444444444442</v>
      </c>
      <c r="J23" s="50">
        <f ca="1">OFFSET(K23,0,-2)+TIME(0,40,0)</f>
        <v>0.84722222222222221</v>
      </c>
      <c r="K23" s="16">
        <f ca="1">OFFSET(L23,0,-2)+TIME(0,0,0)</f>
        <v>0.84722222222222221</v>
      </c>
      <c r="L23" s="16">
        <f ca="1">OFFSET(M23,0,-2)+TIME(0,30,0)</f>
        <v>0.86805555555555558</v>
      </c>
      <c r="M23" s="16">
        <f ca="1">OFFSET(N23,0,-2)+TIME(0,0,0)</f>
        <v>0.86805555555555558</v>
      </c>
      <c r="N23" s="16">
        <f ca="1">OFFSET(O23,0,-2)+TIME(0,25,0)</f>
        <v>0.88541666666666674</v>
      </c>
      <c r="O23" s="16">
        <f ca="1">OFFSET(P23,0,-2)+TIME(0,0,0)</f>
        <v>0.88541666666666674</v>
      </c>
      <c r="P23" s="49">
        <f ca="1">OFFSET(Q23,0,-2)+TIME(0,25,0)</f>
        <v>0.9027777777777779</v>
      </c>
      <c r="R23" s="11">
        <v>1</v>
      </c>
      <c r="S23" s="45"/>
      <c r="T23" s="44">
        <v>0.64930555555555558</v>
      </c>
      <c r="U23" s="16">
        <f ca="1">OFFSET(V23,0,-2)+TIME(0,25,0)</f>
        <v>0.66666666666666674</v>
      </c>
      <c r="V23" s="16">
        <f ca="1">OFFSET(W23,0,-2)+TIME(0,0,0)</f>
        <v>0.66666666666666674</v>
      </c>
      <c r="W23" s="16">
        <f ca="1">OFFSET(X23,0,-2)+TIME(0,25,0)</f>
        <v>0.6840277777777779</v>
      </c>
      <c r="X23" s="16">
        <f ca="1">OFFSET(Y23,0,-2)+TIME(0,0,0)</f>
        <v>0.6840277777777779</v>
      </c>
      <c r="Y23" s="16">
        <f ca="1">OFFSET(Z23,0,-2)+TIME(0,30,0)</f>
        <v>0.70486111111111127</v>
      </c>
      <c r="Z23" s="16">
        <f ca="1">OFFSET(AA23,0,-2)+TIME(0,0,0)</f>
        <v>0.70486111111111127</v>
      </c>
      <c r="AA23" s="16">
        <f ca="1">OFFSET(AB23,0,-2)+TIME(0,40,0)</f>
        <v>0.73263888888888906</v>
      </c>
      <c r="AB23" s="16">
        <f ca="1">OFFSET(AC23,0,-2)+TIME(0,0,0)</f>
        <v>0.73263888888888906</v>
      </c>
      <c r="AC23" s="16">
        <f ca="1">OFFSET(AD23,0,-2)+TIME(0,10,0)</f>
        <v>0.73958333333333348</v>
      </c>
      <c r="AD23" s="16">
        <f ca="1">OFFSET(AE23,0,-2)+TIME(0,0,0)</f>
        <v>0.73958333333333348</v>
      </c>
      <c r="AE23" s="16">
        <f ca="1">OFFSET(AF23,0,-2)+TIME(2,18,0)</f>
        <v>0.83541666666666681</v>
      </c>
      <c r="AF23" s="16">
        <f ca="1">OFFSET(AG23,0,-2)+TIME(0,0,0)</f>
        <v>0.83541666666666681</v>
      </c>
      <c r="AG23" s="16">
        <f ca="1">OFFSET(AH23,0,-2)+TIME(0,2,0)</f>
        <v>0.83680555555555569</v>
      </c>
      <c r="AH23" s="49">
        <f ca="1">OFFSET(AI23,0,-2)+TIME(0,0,0)</f>
        <v>0.83680555555555569</v>
      </c>
      <c r="AK23" s="23"/>
      <c r="AL23" s="16">
        <f ca="1">P23-C23</f>
        <v>0.18750000000000011</v>
      </c>
      <c r="AM23" s="27">
        <f ca="1">AL23*24</f>
        <v>4.5000000000000027</v>
      </c>
      <c r="AN23" s="27">
        <f ca="1">$AL$13/AM23</f>
        <v>74.088888888888846</v>
      </c>
      <c r="AO23" s="16">
        <f ca="1">AH23-T23</f>
        <v>0.18750000000000011</v>
      </c>
      <c r="AP23" s="27">
        <f ca="1">AO23*24</f>
        <v>4.5000000000000027</v>
      </c>
      <c r="AQ23" s="27">
        <f ca="1">$AO$13/AP23</f>
        <v>72.644444444444403</v>
      </c>
      <c r="AR23" s="23"/>
    </row>
    <row r="24" spans="1:44" ht="24.95" customHeight="1" x14ac:dyDescent="0.35">
      <c r="AK24" s="42"/>
      <c r="AL24" s="42"/>
      <c r="AM24" s="43"/>
      <c r="AN24" s="43"/>
      <c r="AO24" s="42"/>
      <c r="AP24" s="43"/>
      <c r="AQ24" s="43"/>
      <c r="AR24" s="17"/>
    </row>
    <row r="25" spans="1:44" ht="24.95" customHeight="1" x14ac:dyDescent="0.4">
      <c r="A25" s="12">
        <v>0</v>
      </c>
      <c r="B25" s="108" t="s">
        <v>17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AK25" s="42"/>
      <c r="AL25" s="42"/>
      <c r="AM25" s="43"/>
      <c r="AN25" s="43"/>
      <c r="AO25" s="42"/>
      <c r="AP25" s="43"/>
      <c r="AQ25" s="43"/>
      <c r="AR25" s="17"/>
    </row>
    <row r="26" spans="1:44" ht="24.95" customHeight="1" x14ac:dyDescent="0.4">
      <c r="A26" s="18">
        <v>0</v>
      </c>
      <c r="B26" s="108" t="s">
        <v>18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</row>
    <row r="27" spans="1:44" ht="24.95" customHeight="1" x14ac:dyDescent="0.4">
      <c r="A27" s="19">
        <v>0</v>
      </c>
      <c r="B27" s="108" t="s">
        <v>21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</row>
    <row r="28" spans="1:44" ht="24.95" customHeight="1" x14ac:dyDescent="0.4">
      <c r="A28" s="20">
        <v>0</v>
      </c>
      <c r="B28" s="108" t="s">
        <v>19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</row>
    <row r="29" spans="1:44" ht="24.95" customHeight="1" x14ac:dyDescent="0.35">
      <c r="A29" s="21">
        <v>0</v>
      </c>
      <c r="B29" s="112" t="s">
        <v>20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</row>
    <row r="30" spans="1:44" ht="24.95" customHeight="1" x14ac:dyDescent="0.4">
      <c r="A30" s="56"/>
      <c r="B30" s="56"/>
      <c r="C30" s="56"/>
      <c r="D30" s="56"/>
      <c r="E30" s="56"/>
      <c r="F30" s="56"/>
      <c r="G30" s="56"/>
      <c r="H30" s="5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4" ht="24.9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4" ht="24.95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ht="24.95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s="22" customFormat="1" ht="18" customHeight="1" x14ac:dyDescent="0.3">
      <c r="A34" s="118" t="s">
        <v>22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76" t="s">
        <v>52</v>
      </c>
      <c r="AC34" s="76"/>
      <c r="AD34" s="76"/>
      <c r="AE34" s="76"/>
      <c r="AF34" s="76"/>
      <c r="AG34" s="76"/>
      <c r="AH34" s="76"/>
      <c r="AI34" s="1"/>
      <c r="AJ34" s="1"/>
      <c r="AK34" s="1"/>
      <c r="AL34" s="1"/>
      <c r="AM34" s="1"/>
      <c r="AN34" s="1"/>
    </row>
    <row r="35" spans="1:40" ht="20.100000000000001" customHeight="1" x14ac:dyDescent="0.4">
      <c r="A35" s="114" t="s">
        <v>50</v>
      </c>
      <c r="B35" s="114"/>
      <c r="C35" s="114"/>
      <c r="D35" s="114"/>
      <c r="E35" s="114"/>
      <c r="F35" s="114"/>
      <c r="G35" s="114"/>
      <c r="H35" s="114"/>
      <c r="I35" s="114"/>
      <c r="J35" s="1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76"/>
      <c r="AC35" s="76"/>
      <c r="AD35" s="76"/>
      <c r="AE35" s="76"/>
      <c r="AF35" s="76"/>
      <c r="AG35" s="76"/>
      <c r="AH35" s="76"/>
      <c r="AI35" s="2"/>
      <c r="AJ35" s="2"/>
      <c r="AK35" s="2"/>
      <c r="AL35" s="2"/>
      <c r="AM35" s="2"/>
      <c r="AN35" s="2"/>
    </row>
    <row r="36" spans="1:40" ht="20.100000000000001" customHeight="1" x14ac:dyDescent="0.35">
      <c r="A36" s="114" t="s">
        <v>51</v>
      </c>
      <c r="B36" s="114"/>
      <c r="C36" s="114"/>
      <c r="D36" s="114"/>
      <c r="E36" s="114"/>
      <c r="F36" s="114"/>
      <c r="G36" s="114"/>
      <c r="H36" s="114"/>
      <c r="I36" s="114"/>
      <c r="J36" s="114"/>
      <c r="AB36" s="76"/>
      <c r="AC36" s="76"/>
      <c r="AD36" s="76"/>
      <c r="AE36" s="76"/>
      <c r="AF36" s="76"/>
      <c r="AG36" s="76"/>
      <c r="AH36" s="76"/>
    </row>
    <row r="37" spans="1:40" ht="20.100000000000001" customHeight="1" x14ac:dyDescent="0.35">
      <c r="A37" s="114"/>
      <c r="B37" s="114"/>
      <c r="C37" s="114"/>
      <c r="D37" s="114"/>
      <c r="E37" s="114"/>
      <c r="F37" s="114"/>
      <c r="G37" s="114"/>
      <c r="H37" s="114"/>
      <c r="I37" s="114"/>
      <c r="J37" s="114"/>
    </row>
    <row r="38" spans="1:40" ht="20.100000000000001" customHeight="1" x14ac:dyDescent="0.35">
      <c r="A38" s="115"/>
      <c r="B38" s="115"/>
      <c r="C38" s="115"/>
      <c r="D38" s="115"/>
      <c r="E38" s="115"/>
      <c r="F38" s="115"/>
      <c r="G38" s="115"/>
      <c r="H38" s="115"/>
      <c r="I38" s="115"/>
    </row>
    <row r="39" spans="1:40" ht="20.100000000000001" customHeight="1" x14ac:dyDescent="0.35">
      <c r="A39" s="46"/>
      <c r="B39" s="46"/>
      <c r="C39" s="46"/>
      <c r="D39" s="46"/>
      <c r="E39" s="46"/>
      <c r="F39" s="46"/>
      <c r="G39" s="46"/>
      <c r="H39" s="46"/>
      <c r="I39" s="46"/>
    </row>
    <row r="40" spans="1:40" ht="20.100000000000001" customHeight="1" x14ac:dyDescent="0.35"/>
    <row r="41" spans="1:40" ht="20.100000000000001" customHeight="1" x14ac:dyDescent="0.35"/>
    <row r="42" spans="1:40" ht="20.100000000000001" customHeight="1" x14ac:dyDescent="0.35"/>
    <row r="43" spans="1:40" ht="15" customHeight="1" x14ac:dyDescent="0.35"/>
    <row r="44" spans="1:40" ht="15" customHeight="1" x14ac:dyDescent="0.35"/>
    <row r="45" spans="1:40" ht="24.95" customHeight="1" x14ac:dyDescent="0.35"/>
    <row r="46" spans="1:40" ht="24.95" customHeight="1" x14ac:dyDescent="0.35"/>
    <row r="47" spans="1:40" ht="24.95" customHeight="1" x14ac:dyDescent="0.35"/>
    <row r="48" spans="1:40" ht="24.95" customHeight="1" x14ac:dyDescent="0.35"/>
    <row r="49" ht="24.95" customHeight="1" x14ac:dyDescent="0.35"/>
    <row r="50" ht="24.95" customHeight="1" x14ac:dyDescent="0.35"/>
    <row r="51" ht="24.95" customHeight="1" x14ac:dyDescent="0.35"/>
    <row r="52" ht="24.95" customHeight="1" x14ac:dyDescent="0.35"/>
    <row r="53" ht="24.95" customHeight="1" x14ac:dyDescent="0.35"/>
    <row r="54" ht="24.95" customHeight="1" x14ac:dyDescent="0.35"/>
    <row r="55" ht="24.95" customHeight="1" x14ac:dyDescent="0.35"/>
    <row r="56" ht="24.95" customHeight="1" x14ac:dyDescent="0.35"/>
    <row r="57" ht="24.95" customHeight="1" x14ac:dyDescent="0.35"/>
    <row r="58" ht="24.95" customHeight="1" x14ac:dyDescent="0.35"/>
    <row r="59" ht="24.95" customHeight="1" x14ac:dyDescent="0.35"/>
    <row r="60" ht="24.95" customHeight="1" x14ac:dyDescent="0.35"/>
    <row r="61" ht="24.95" customHeight="1" x14ac:dyDescent="0.35"/>
    <row r="62" ht="24.95" customHeight="1" x14ac:dyDescent="0.35"/>
    <row r="63" ht="24.95" customHeight="1" x14ac:dyDescent="0.35"/>
    <row r="64" ht="24.95" customHeight="1" x14ac:dyDescent="0.35"/>
    <row r="65" ht="24.95" customHeight="1" x14ac:dyDescent="0.35"/>
    <row r="66" ht="24.95" customHeight="1" x14ac:dyDescent="0.35"/>
    <row r="67" ht="24.95" customHeight="1" x14ac:dyDescent="0.35"/>
    <row r="68" ht="24.95" customHeight="1" x14ac:dyDescent="0.35"/>
    <row r="69" ht="24.95" customHeight="1" x14ac:dyDescent="0.35"/>
    <row r="70" ht="24.95" customHeight="1" x14ac:dyDescent="0.35"/>
    <row r="71" ht="24.95" customHeight="1" x14ac:dyDescent="0.35"/>
    <row r="72" ht="24.95" customHeight="1" x14ac:dyDescent="0.35"/>
    <row r="73" ht="24.95" customHeight="1" x14ac:dyDescent="0.35"/>
    <row r="74" ht="24.95" customHeight="1" x14ac:dyDescent="0.35"/>
    <row r="75" ht="24.95" customHeight="1" x14ac:dyDescent="0.35"/>
    <row r="76" ht="24.95" customHeight="1" x14ac:dyDescent="0.35"/>
    <row r="77" ht="24.95" customHeight="1" x14ac:dyDescent="0.35"/>
    <row r="78" ht="24.95" customHeight="1" x14ac:dyDescent="0.35"/>
    <row r="79" ht="24.95" customHeight="1" x14ac:dyDescent="0.35"/>
    <row r="80" ht="24.95" customHeight="1" x14ac:dyDescent="0.35"/>
    <row r="81" ht="24.95" customHeight="1" x14ac:dyDescent="0.35"/>
    <row r="82" ht="24.95" customHeight="1" x14ac:dyDescent="0.35"/>
    <row r="83" ht="24.95" customHeight="1" x14ac:dyDescent="0.35"/>
    <row r="84" ht="24.95" customHeight="1" x14ac:dyDescent="0.35"/>
    <row r="85" ht="24.95" customHeight="1" x14ac:dyDescent="0.35"/>
    <row r="86" ht="24.95" customHeight="1" x14ac:dyDescent="0.35"/>
    <row r="87" ht="24.95" customHeight="1" x14ac:dyDescent="0.35"/>
    <row r="88" ht="24.95" customHeight="1" x14ac:dyDescent="0.35"/>
    <row r="89" ht="24.95" customHeight="1" x14ac:dyDescent="0.35"/>
    <row r="90" ht="24.95" customHeight="1" x14ac:dyDescent="0.35"/>
    <row r="91" ht="24.95" customHeight="1" x14ac:dyDescent="0.35"/>
    <row r="92" ht="24.95" customHeight="1" x14ac:dyDescent="0.35"/>
    <row r="93" ht="24.95" customHeight="1" x14ac:dyDescent="0.35"/>
    <row r="94" ht="24.95" customHeight="1" x14ac:dyDescent="0.35"/>
    <row r="95" ht="24.95" customHeight="1" x14ac:dyDescent="0.35"/>
    <row r="96" ht="24.95" customHeight="1" x14ac:dyDescent="0.35"/>
    <row r="97" ht="24.95" customHeight="1" x14ac:dyDescent="0.35"/>
    <row r="98" ht="24.95" customHeight="1" x14ac:dyDescent="0.35"/>
    <row r="99" ht="24.95" customHeight="1" x14ac:dyDescent="0.35"/>
    <row r="100" ht="24.95" customHeight="1" x14ac:dyDescent="0.35"/>
    <row r="101" ht="24.95" customHeight="1" x14ac:dyDescent="0.35"/>
    <row r="102" ht="24.95" customHeight="1" x14ac:dyDescent="0.35"/>
    <row r="103" ht="24.95" customHeight="1" x14ac:dyDescent="0.35"/>
    <row r="104" ht="24.95" customHeight="1" x14ac:dyDescent="0.35"/>
    <row r="105" ht="24.95" customHeight="1" x14ac:dyDescent="0.35"/>
    <row r="106" ht="24.95" customHeight="1" x14ac:dyDescent="0.35"/>
    <row r="107" ht="24.95" customHeight="1" x14ac:dyDescent="0.35"/>
    <row r="108" ht="24.95" customHeight="1" x14ac:dyDescent="0.35"/>
    <row r="109" ht="24.95" customHeight="1" x14ac:dyDescent="0.35"/>
    <row r="110" ht="24.95" customHeight="1" x14ac:dyDescent="0.35"/>
    <row r="111" ht="24.95" customHeight="1" x14ac:dyDescent="0.35"/>
    <row r="112" ht="24.95" customHeight="1" x14ac:dyDescent="0.35"/>
    <row r="113" ht="24.95" customHeight="1" x14ac:dyDescent="0.35"/>
    <row r="114" ht="24.95" customHeight="1" x14ac:dyDescent="0.35"/>
    <row r="115" ht="24.95" customHeight="1" x14ac:dyDescent="0.35"/>
    <row r="116" ht="24.95" customHeight="1" x14ac:dyDescent="0.35"/>
    <row r="117" ht="24.95" customHeight="1" x14ac:dyDescent="0.35"/>
    <row r="118" ht="24.95" customHeight="1" x14ac:dyDescent="0.35"/>
    <row r="119" ht="24.95" customHeight="1" x14ac:dyDescent="0.35"/>
    <row r="120" ht="24.95" customHeight="1" x14ac:dyDescent="0.35"/>
    <row r="121" ht="24.95" customHeight="1" x14ac:dyDescent="0.35"/>
    <row r="122" ht="24.95" customHeight="1" x14ac:dyDescent="0.35"/>
    <row r="123" ht="24.95" customHeight="1" x14ac:dyDescent="0.35"/>
    <row r="124" ht="24.95" customHeight="1" x14ac:dyDescent="0.35"/>
    <row r="125" ht="24.95" customHeight="1" x14ac:dyDescent="0.35"/>
    <row r="126" ht="24.95" customHeight="1" x14ac:dyDescent="0.35"/>
    <row r="127" ht="24.95" customHeight="1" x14ac:dyDescent="0.35"/>
    <row r="128" ht="24.95" customHeight="1" x14ac:dyDescent="0.35"/>
    <row r="129" ht="24.95" customHeight="1" x14ac:dyDescent="0.35"/>
    <row r="130" ht="24.95" customHeight="1" x14ac:dyDescent="0.35"/>
    <row r="131" ht="24.95" customHeight="1" x14ac:dyDescent="0.35"/>
    <row r="132" ht="24.95" customHeight="1" x14ac:dyDescent="0.35"/>
    <row r="133" ht="24.95" customHeight="1" x14ac:dyDescent="0.35"/>
    <row r="134" ht="24.95" customHeight="1" x14ac:dyDescent="0.35"/>
    <row r="135" ht="24.95" customHeight="1" x14ac:dyDescent="0.35"/>
    <row r="136" ht="24.95" customHeight="1" x14ac:dyDescent="0.35"/>
    <row r="137" ht="24.95" customHeight="1" x14ac:dyDescent="0.35"/>
    <row r="138" ht="24.95" customHeight="1" x14ac:dyDescent="0.35"/>
    <row r="139" ht="24.95" customHeight="1" x14ac:dyDescent="0.35"/>
    <row r="140" ht="24.95" customHeight="1" x14ac:dyDescent="0.35"/>
    <row r="141" ht="24.95" customHeight="1" x14ac:dyDescent="0.35"/>
    <row r="142" ht="24.95" customHeight="1" x14ac:dyDescent="0.35"/>
    <row r="143" ht="24.95" customHeight="1" x14ac:dyDescent="0.35"/>
    <row r="144" ht="24.95" customHeight="1" x14ac:dyDescent="0.35"/>
    <row r="145" ht="24.95" customHeight="1" x14ac:dyDescent="0.35"/>
    <row r="146" ht="24.95" customHeight="1" x14ac:dyDescent="0.35"/>
    <row r="147" ht="24.95" customHeight="1" x14ac:dyDescent="0.35"/>
    <row r="148" ht="24.95" customHeight="1" x14ac:dyDescent="0.35"/>
    <row r="149" ht="24.95" customHeight="1" x14ac:dyDescent="0.35"/>
    <row r="150" ht="24.95" customHeight="1" x14ac:dyDescent="0.35"/>
    <row r="151" ht="24.95" customHeight="1" x14ac:dyDescent="0.35"/>
    <row r="152" ht="24.95" customHeight="1" x14ac:dyDescent="0.35"/>
    <row r="153" ht="24.95" customHeight="1" x14ac:dyDescent="0.35"/>
    <row r="154" ht="24.95" customHeight="1" x14ac:dyDescent="0.35"/>
    <row r="155" ht="24.95" customHeight="1" x14ac:dyDescent="0.35"/>
    <row r="156" ht="24.95" customHeight="1" x14ac:dyDescent="0.35"/>
    <row r="157" ht="24.95" customHeight="1" x14ac:dyDescent="0.35"/>
    <row r="158" ht="24.95" customHeight="1" x14ac:dyDescent="0.35"/>
    <row r="159" ht="24.95" customHeight="1" x14ac:dyDescent="0.35"/>
    <row r="160" ht="24.95" customHeight="1" x14ac:dyDescent="0.35"/>
    <row r="161" ht="24.95" customHeight="1" x14ac:dyDescent="0.35"/>
    <row r="162" ht="24.95" customHeight="1" x14ac:dyDescent="0.35"/>
    <row r="163" ht="24.95" customHeight="1" x14ac:dyDescent="0.35"/>
    <row r="164" ht="24.95" customHeight="1" x14ac:dyDescent="0.35"/>
    <row r="165" ht="24.95" customHeight="1" x14ac:dyDescent="0.35"/>
    <row r="166" ht="24.95" customHeight="1" x14ac:dyDescent="0.35"/>
    <row r="167" ht="24.95" customHeight="1" x14ac:dyDescent="0.35"/>
    <row r="168" ht="24.95" customHeight="1" x14ac:dyDescent="0.35"/>
    <row r="169" ht="24.95" customHeight="1" x14ac:dyDescent="0.35"/>
    <row r="170" ht="24.95" customHeight="1" x14ac:dyDescent="0.35"/>
    <row r="171" ht="24.95" customHeight="1" x14ac:dyDescent="0.35"/>
    <row r="172" ht="24.95" customHeight="1" x14ac:dyDescent="0.35"/>
    <row r="173" ht="24.95" customHeight="1" x14ac:dyDescent="0.35"/>
    <row r="174" ht="24.95" customHeight="1" x14ac:dyDescent="0.35"/>
    <row r="175" ht="24.95" customHeight="1" x14ac:dyDescent="0.35"/>
    <row r="176" ht="24.95" customHeight="1" x14ac:dyDescent="0.35"/>
    <row r="177" ht="24.95" customHeight="1" x14ac:dyDescent="0.35"/>
    <row r="178" ht="24.95" customHeight="1" x14ac:dyDescent="0.35"/>
    <row r="179" ht="24.95" customHeight="1" x14ac:dyDescent="0.35"/>
    <row r="180" ht="24.95" customHeight="1" x14ac:dyDescent="0.35"/>
    <row r="181" ht="24.95" customHeight="1" x14ac:dyDescent="0.35"/>
    <row r="182" ht="24.95" customHeight="1" x14ac:dyDescent="0.35"/>
    <row r="183" ht="24.95" customHeight="1" x14ac:dyDescent="0.35"/>
    <row r="184" ht="24.95" customHeight="1" x14ac:dyDescent="0.35"/>
    <row r="185" ht="24.95" customHeight="1" x14ac:dyDescent="0.35"/>
    <row r="186" ht="24.95" customHeight="1" x14ac:dyDescent="0.35"/>
    <row r="187" ht="24.95" customHeight="1" x14ac:dyDescent="0.35"/>
    <row r="188" ht="24.95" customHeight="1" x14ac:dyDescent="0.35"/>
    <row r="189" ht="24.95" customHeight="1" x14ac:dyDescent="0.35"/>
    <row r="190" ht="24.95" customHeight="1" x14ac:dyDescent="0.35"/>
    <row r="191" ht="24.95" customHeight="1" x14ac:dyDescent="0.35"/>
    <row r="192" ht="24.95" customHeight="1" x14ac:dyDescent="0.35"/>
    <row r="193" ht="24.95" customHeight="1" x14ac:dyDescent="0.35"/>
    <row r="194" ht="24.95" customHeight="1" x14ac:dyDescent="0.35"/>
    <row r="195" ht="24.95" customHeight="1" x14ac:dyDescent="0.35"/>
    <row r="196" ht="24.95" customHeight="1" x14ac:dyDescent="0.35"/>
    <row r="197" ht="24.95" customHeight="1" x14ac:dyDescent="0.35"/>
    <row r="198" ht="24.95" customHeight="1" x14ac:dyDescent="0.35"/>
    <row r="199" ht="24.95" customHeight="1" x14ac:dyDescent="0.35"/>
    <row r="200" ht="24.95" customHeight="1" x14ac:dyDescent="0.35"/>
    <row r="201" ht="24.95" customHeight="1" x14ac:dyDescent="0.35"/>
    <row r="202" ht="24.95" customHeight="1" x14ac:dyDescent="0.35"/>
    <row r="203" ht="24.95" customHeight="1" x14ac:dyDescent="0.35"/>
    <row r="204" ht="24.95" customHeight="1" x14ac:dyDescent="0.35"/>
    <row r="205" ht="24.95" customHeight="1" x14ac:dyDescent="0.35"/>
    <row r="206" ht="24.95" customHeight="1" x14ac:dyDescent="0.35"/>
    <row r="207" ht="24.95" customHeight="1" x14ac:dyDescent="0.35"/>
    <row r="208" ht="24.95" customHeight="1" x14ac:dyDescent="0.35"/>
    <row r="209" ht="24.95" customHeight="1" x14ac:dyDescent="0.35"/>
    <row r="210" ht="24.95" customHeight="1" x14ac:dyDescent="0.35"/>
    <row r="211" ht="24.95" customHeight="1" x14ac:dyDescent="0.35"/>
    <row r="212" ht="24.95" customHeight="1" x14ac:dyDescent="0.35"/>
    <row r="213" ht="24.95" customHeight="1" x14ac:dyDescent="0.35"/>
    <row r="214" ht="24.95" customHeight="1" x14ac:dyDescent="0.35"/>
    <row r="215" ht="24.95" customHeight="1" x14ac:dyDescent="0.35"/>
    <row r="216" ht="24.95" customHeight="1" x14ac:dyDescent="0.35"/>
    <row r="217" ht="24.95" customHeight="1" x14ac:dyDescent="0.35"/>
    <row r="218" ht="24.95" customHeight="1" x14ac:dyDescent="0.35"/>
    <row r="219" ht="24.95" customHeight="1" x14ac:dyDescent="0.35"/>
    <row r="220" ht="24.95" customHeight="1" x14ac:dyDescent="0.35"/>
    <row r="221" ht="24.95" customHeight="1" x14ac:dyDescent="0.35"/>
    <row r="222" ht="24.95" customHeight="1" x14ac:dyDescent="0.35"/>
    <row r="223" ht="24.95" customHeight="1" x14ac:dyDescent="0.35"/>
    <row r="224" ht="24.95" customHeight="1" x14ac:dyDescent="0.35"/>
    <row r="225" ht="24.95" customHeight="1" x14ac:dyDescent="0.35"/>
    <row r="226" ht="24.95" customHeight="1" x14ac:dyDescent="0.35"/>
    <row r="227" ht="24.95" customHeight="1" x14ac:dyDescent="0.35"/>
    <row r="228" ht="24.95" customHeight="1" x14ac:dyDescent="0.35"/>
    <row r="229" ht="24.95" customHeight="1" x14ac:dyDescent="0.35"/>
    <row r="230" ht="24.95" customHeight="1" x14ac:dyDescent="0.35"/>
    <row r="231" ht="24.95" customHeight="1" x14ac:dyDescent="0.35"/>
    <row r="232" ht="24.95" customHeight="1" x14ac:dyDescent="0.35"/>
    <row r="233" ht="24.95" customHeight="1" x14ac:dyDescent="0.35"/>
    <row r="234" ht="24.95" customHeight="1" x14ac:dyDescent="0.35"/>
    <row r="235" ht="24.95" customHeight="1" x14ac:dyDescent="0.35"/>
    <row r="236" ht="24.95" customHeight="1" x14ac:dyDescent="0.35"/>
    <row r="237" ht="24.95" customHeight="1" x14ac:dyDescent="0.35"/>
    <row r="238" ht="24.95" customHeight="1" x14ac:dyDescent="0.35"/>
    <row r="239" ht="24.95" customHeight="1" x14ac:dyDescent="0.35"/>
    <row r="240" ht="24.95" customHeight="1" x14ac:dyDescent="0.35"/>
    <row r="241" ht="24.95" customHeight="1" x14ac:dyDescent="0.35"/>
    <row r="242" ht="24.95" customHeight="1" x14ac:dyDescent="0.35"/>
    <row r="243" ht="24.95" customHeight="1" x14ac:dyDescent="0.35"/>
    <row r="244" ht="24.95" customHeight="1" x14ac:dyDescent="0.35"/>
    <row r="245" ht="24.95" customHeight="1" x14ac:dyDescent="0.35"/>
    <row r="246" ht="24.95" customHeight="1" x14ac:dyDescent="0.35"/>
    <row r="247" ht="24.95" customHeight="1" x14ac:dyDescent="0.35"/>
    <row r="248" ht="24.95" customHeight="1" x14ac:dyDescent="0.35"/>
    <row r="249" ht="24.95" customHeight="1" x14ac:dyDescent="0.35"/>
    <row r="250" ht="24.95" customHeight="1" x14ac:dyDescent="0.35"/>
    <row r="251" ht="24.95" customHeight="1" x14ac:dyDescent="0.35"/>
    <row r="252" ht="24.95" customHeight="1" x14ac:dyDescent="0.35"/>
    <row r="253" ht="24.95" customHeight="1" x14ac:dyDescent="0.35"/>
    <row r="254" ht="24.95" customHeight="1" x14ac:dyDescent="0.35"/>
    <row r="255" ht="24.95" customHeight="1" x14ac:dyDescent="0.35"/>
    <row r="256" ht="24.95" customHeight="1" x14ac:dyDescent="0.35"/>
    <row r="257" ht="24.95" customHeight="1" x14ac:dyDescent="0.35"/>
    <row r="258" ht="24.95" customHeight="1" x14ac:dyDescent="0.35"/>
    <row r="259" ht="24.95" customHeight="1" x14ac:dyDescent="0.35"/>
    <row r="260" ht="24.95" customHeight="1" x14ac:dyDescent="0.35"/>
    <row r="261" ht="24.95" customHeight="1" x14ac:dyDescent="0.35"/>
    <row r="262" ht="24.95" customHeight="1" x14ac:dyDescent="0.35"/>
    <row r="263" ht="24.95" customHeight="1" x14ac:dyDescent="0.35"/>
    <row r="264" ht="24.95" customHeight="1" x14ac:dyDescent="0.35"/>
    <row r="265" ht="24.95" customHeight="1" x14ac:dyDescent="0.35"/>
    <row r="266" ht="24.95" customHeight="1" x14ac:dyDescent="0.35"/>
    <row r="267" ht="24.95" customHeight="1" x14ac:dyDescent="0.35"/>
    <row r="268" ht="24.95" customHeight="1" x14ac:dyDescent="0.35"/>
    <row r="269" ht="24.95" customHeight="1" x14ac:dyDescent="0.35"/>
    <row r="270" ht="24.95" customHeight="1" x14ac:dyDescent="0.35"/>
    <row r="271" ht="24.95" customHeight="1" x14ac:dyDescent="0.35"/>
    <row r="272" ht="24.95" customHeight="1" x14ac:dyDescent="0.35"/>
    <row r="273" ht="24.95" customHeight="1" x14ac:dyDescent="0.35"/>
    <row r="274" ht="24.95" customHeight="1" x14ac:dyDescent="0.35"/>
    <row r="275" ht="24.95" customHeight="1" x14ac:dyDescent="0.35"/>
    <row r="276" ht="24.95" customHeight="1" x14ac:dyDescent="0.35"/>
    <row r="277" ht="24.95" customHeight="1" x14ac:dyDescent="0.35"/>
    <row r="278" ht="24.95" customHeight="1" x14ac:dyDescent="0.35"/>
    <row r="279" ht="24.95" customHeight="1" x14ac:dyDescent="0.35"/>
    <row r="280" ht="24.95" customHeight="1" x14ac:dyDescent="0.35"/>
    <row r="281" ht="24.95" customHeight="1" x14ac:dyDescent="0.35"/>
    <row r="282" ht="24.95" customHeight="1" x14ac:dyDescent="0.35"/>
    <row r="283" ht="24.95" customHeight="1" x14ac:dyDescent="0.35"/>
    <row r="284" ht="24.95" customHeight="1" x14ac:dyDescent="0.35"/>
    <row r="285" ht="24.95" customHeight="1" x14ac:dyDescent="0.35"/>
    <row r="286" ht="24.95" customHeight="1" x14ac:dyDescent="0.35"/>
    <row r="287" ht="24.95" customHeight="1" x14ac:dyDescent="0.35"/>
    <row r="288" ht="24.95" customHeight="1" x14ac:dyDescent="0.35"/>
    <row r="289" ht="24.95" customHeight="1" x14ac:dyDescent="0.35"/>
    <row r="290" ht="24.95" customHeight="1" x14ac:dyDescent="0.35"/>
    <row r="291" ht="24.95" customHeight="1" x14ac:dyDescent="0.35"/>
    <row r="292" ht="24.95" customHeight="1" x14ac:dyDescent="0.35"/>
    <row r="293" ht="24.95" customHeight="1" x14ac:dyDescent="0.35"/>
    <row r="294" ht="24.95" customHeight="1" x14ac:dyDescent="0.35"/>
    <row r="295" ht="24.95" customHeight="1" x14ac:dyDescent="0.35"/>
    <row r="296" ht="24.95" customHeight="1" x14ac:dyDescent="0.35"/>
    <row r="297" ht="24.95" customHeight="1" x14ac:dyDescent="0.35"/>
    <row r="298" ht="24.95" customHeight="1" x14ac:dyDescent="0.35"/>
    <row r="299" ht="24.95" customHeight="1" x14ac:dyDescent="0.35"/>
    <row r="300" ht="24.95" customHeight="1" x14ac:dyDescent="0.35"/>
    <row r="301" ht="24.95" customHeight="1" x14ac:dyDescent="0.35"/>
    <row r="302" ht="24.95" customHeight="1" x14ac:dyDescent="0.35"/>
    <row r="303" ht="24.95" customHeight="1" x14ac:dyDescent="0.35"/>
    <row r="304" ht="24.95" customHeight="1" x14ac:dyDescent="0.35"/>
    <row r="305" ht="24.95" customHeight="1" x14ac:dyDescent="0.35"/>
    <row r="306" ht="24.95" customHeight="1" x14ac:dyDescent="0.35"/>
    <row r="307" ht="24.95" customHeight="1" x14ac:dyDescent="0.35"/>
    <row r="308" ht="24.95" customHeight="1" x14ac:dyDescent="0.35"/>
    <row r="309" ht="24.95" customHeight="1" x14ac:dyDescent="0.35"/>
    <row r="310" ht="24.95" customHeight="1" x14ac:dyDescent="0.35"/>
    <row r="311" ht="24.95" customHeight="1" x14ac:dyDescent="0.35"/>
    <row r="312" ht="24.95" customHeight="1" x14ac:dyDescent="0.35"/>
    <row r="313" ht="24.95" customHeight="1" x14ac:dyDescent="0.35"/>
    <row r="314" ht="24.95" customHeight="1" x14ac:dyDescent="0.35"/>
    <row r="315" ht="24.95" customHeight="1" x14ac:dyDescent="0.35"/>
    <row r="316" ht="24.95" customHeight="1" x14ac:dyDescent="0.35"/>
    <row r="317" ht="24.95" customHeight="1" x14ac:dyDescent="0.35"/>
    <row r="318" ht="24.95" customHeight="1" x14ac:dyDescent="0.35"/>
    <row r="319" ht="24.95" customHeight="1" x14ac:dyDescent="0.35"/>
    <row r="320" ht="24.95" customHeight="1" x14ac:dyDescent="0.35"/>
    <row r="321" ht="24.95" customHeight="1" x14ac:dyDescent="0.35"/>
    <row r="322" ht="24.95" customHeight="1" x14ac:dyDescent="0.35"/>
    <row r="323" ht="24.95" customHeight="1" x14ac:dyDescent="0.35"/>
    <row r="324" ht="24.95" customHeight="1" x14ac:dyDescent="0.35"/>
    <row r="325" ht="24.95" customHeight="1" x14ac:dyDescent="0.35"/>
    <row r="326" ht="24.95" customHeight="1" x14ac:dyDescent="0.35"/>
    <row r="327" ht="24.95" customHeight="1" x14ac:dyDescent="0.35"/>
    <row r="328" ht="24.95" customHeight="1" x14ac:dyDescent="0.35"/>
    <row r="329" ht="24.95" customHeight="1" x14ac:dyDescent="0.35"/>
    <row r="330" ht="24.95" customHeight="1" x14ac:dyDescent="0.35"/>
    <row r="331" ht="24.95" customHeight="1" x14ac:dyDescent="0.35"/>
    <row r="332" ht="24.95" customHeight="1" x14ac:dyDescent="0.35"/>
    <row r="333" ht="24.95" customHeight="1" x14ac:dyDescent="0.35"/>
    <row r="334" ht="24.95" customHeight="1" x14ac:dyDescent="0.35"/>
    <row r="335" ht="24.95" customHeight="1" x14ac:dyDescent="0.35"/>
    <row r="336" ht="24.95" customHeight="1" x14ac:dyDescent="0.35"/>
    <row r="337" ht="24.95" customHeight="1" x14ac:dyDescent="0.35"/>
    <row r="338" ht="24.95" customHeight="1" x14ac:dyDescent="0.35"/>
    <row r="339" ht="24.95" customHeight="1" x14ac:dyDescent="0.35"/>
    <row r="340" ht="24.95" customHeight="1" x14ac:dyDescent="0.35"/>
    <row r="341" ht="24.95" customHeight="1" x14ac:dyDescent="0.35"/>
    <row r="342" ht="24.95" customHeight="1" x14ac:dyDescent="0.35"/>
    <row r="343" ht="24.95" customHeight="1" x14ac:dyDescent="0.35"/>
    <row r="344" ht="24.95" customHeight="1" x14ac:dyDescent="0.35"/>
    <row r="345" ht="24.95" customHeight="1" x14ac:dyDescent="0.35"/>
    <row r="346" ht="24.95" customHeight="1" x14ac:dyDescent="0.35"/>
    <row r="347" ht="24.95" customHeight="1" x14ac:dyDescent="0.35"/>
    <row r="348" ht="24.95" customHeight="1" x14ac:dyDescent="0.35"/>
    <row r="349" ht="24.95" customHeight="1" x14ac:dyDescent="0.35"/>
    <row r="350" ht="24.95" customHeight="1" x14ac:dyDescent="0.35"/>
    <row r="351" ht="24.95" customHeight="1" x14ac:dyDescent="0.35"/>
    <row r="352" ht="24.95" customHeight="1" x14ac:dyDescent="0.35"/>
    <row r="353" ht="24.95" customHeight="1" x14ac:dyDescent="0.35"/>
    <row r="354" ht="24.95" customHeight="1" x14ac:dyDescent="0.35"/>
    <row r="355" ht="24.95" customHeight="1" x14ac:dyDescent="0.35"/>
    <row r="356" ht="24.95" customHeight="1" x14ac:dyDescent="0.35"/>
    <row r="357" ht="24.95" customHeight="1" x14ac:dyDescent="0.35"/>
    <row r="358" ht="24.95" customHeight="1" x14ac:dyDescent="0.35"/>
    <row r="359" ht="24.95" customHeight="1" x14ac:dyDescent="0.35"/>
    <row r="360" ht="24.95" customHeight="1" x14ac:dyDescent="0.35"/>
    <row r="361" ht="24.95" customHeight="1" x14ac:dyDescent="0.35"/>
    <row r="362" ht="24.95" customHeight="1" x14ac:dyDescent="0.35"/>
    <row r="363" ht="24.95" customHeight="1" x14ac:dyDescent="0.35"/>
    <row r="364" ht="24.95" customHeight="1" x14ac:dyDescent="0.35"/>
    <row r="365" ht="24.95" customHeight="1" x14ac:dyDescent="0.35"/>
    <row r="366" ht="24.95" customHeight="1" x14ac:dyDescent="0.35"/>
    <row r="367" ht="24.95" customHeight="1" x14ac:dyDescent="0.35"/>
    <row r="368" ht="24.95" customHeight="1" x14ac:dyDescent="0.35"/>
    <row r="369" ht="24.95" customHeight="1" x14ac:dyDescent="0.35"/>
    <row r="370" ht="24.95" customHeight="1" x14ac:dyDescent="0.35"/>
    <row r="371" ht="24.95" customHeight="1" x14ac:dyDescent="0.35"/>
    <row r="372" ht="24.95" customHeight="1" x14ac:dyDescent="0.35"/>
    <row r="373" ht="24.95" customHeight="1" x14ac:dyDescent="0.35"/>
    <row r="374" ht="24.95" customHeight="1" x14ac:dyDescent="0.35"/>
    <row r="375" ht="24.95" customHeight="1" x14ac:dyDescent="0.35"/>
    <row r="376" ht="24.95" customHeight="1" x14ac:dyDescent="0.35"/>
    <row r="377" ht="24.95" customHeight="1" x14ac:dyDescent="0.35"/>
    <row r="378" ht="24.95" customHeight="1" x14ac:dyDescent="0.35"/>
    <row r="379" ht="24.95" customHeight="1" x14ac:dyDescent="0.35"/>
    <row r="380" ht="24.95" customHeight="1" x14ac:dyDescent="0.35"/>
    <row r="381" ht="24.95" customHeight="1" x14ac:dyDescent="0.35"/>
    <row r="382" ht="24.95" customHeight="1" x14ac:dyDescent="0.35"/>
    <row r="383" ht="24.95" customHeight="1" x14ac:dyDescent="0.35"/>
    <row r="384" ht="24.95" customHeight="1" x14ac:dyDescent="0.35"/>
    <row r="385" ht="24.95" customHeight="1" x14ac:dyDescent="0.35"/>
    <row r="386" ht="24.95" customHeight="1" x14ac:dyDescent="0.35"/>
    <row r="387" ht="24.95" customHeight="1" x14ac:dyDescent="0.35"/>
    <row r="388" ht="24.95" customHeight="1" x14ac:dyDescent="0.35"/>
    <row r="389" ht="24.95" customHeight="1" x14ac:dyDescent="0.35"/>
    <row r="390" ht="24.95" customHeight="1" x14ac:dyDescent="0.35"/>
    <row r="391" ht="24.95" customHeight="1" x14ac:dyDescent="0.35"/>
    <row r="392" ht="24.95" customHeight="1" x14ac:dyDescent="0.35"/>
    <row r="393" ht="24.95" customHeight="1" x14ac:dyDescent="0.35"/>
    <row r="394" ht="24.95" customHeight="1" x14ac:dyDescent="0.35"/>
    <row r="395" ht="24.95" customHeight="1" x14ac:dyDescent="0.35"/>
    <row r="396" ht="24.95" customHeight="1" x14ac:dyDescent="0.35"/>
    <row r="397" ht="24.95" customHeight="1" x14ac:dyDescent="0.35"/>
    <row r="398" ht="24.95" customHeight="1" x14ac:dyDescent="0.35"/>
    <row r="399" ht="24.95" customHeight="1" x14ac:dyDescent="0.35"/>
    <row r="400" ht="24.95" customHeight="1" x14ac:dyDescent="0.35"/>
    <row r="401" ht="24.95" customHeight="1" x14ac:dyDescent="0.35"/>
    <row r="402" ht="24.95" customHeight="1" x14ac:dyDescent="0.35"/>
    <row r="403" ht="24.95" customHeight="1" x14ac:dyDescent="0.35"/>
    <row r="404" ht="24.95" customHeight="1" x14ac:dyDescent="0.35"/>
    <row r="405" ht="24.95" customHeight="1" x14ac:dyDescent="0.35"/>
    <row r="406" ht="24.95" customHeight="1" x14ac:dyDescent="0.35"/>
    <row r="407" ht="24.95" customHeight="1" x14ac:dyDescent="0.35"/>
    <row r="408" ht="24.95" customHeight="1" x14ac:dyDescent="0.35"/>
    <row r="409" ht="24.95" customHeight="1" x14ac:dyDescent="0.35"/>
    <row r="410" ht="24.95" customHeight="1" x14ac:dyDescent="0.35"/>
    <row r="411" ht="24.95" customHeight="1" x14ac:dyDescent="0.35"/>
    <row r="412" ht="24.95" customHeight="1" x14ac:dyDescent="0.35"/>
    <row r="413" ht="24.95" customHeight="1" x14ac:dyDescent="0.35"/>
    <row r="414" ht="24.95" customHeight="1" x14ac:dyDescent="0.35"/>
    <row r="415" ht="24.95" customHeight="1" x14ac:dyDescent="0.35"/>
    <row r="416" ht="24.95" customHeight="1" x14ac:dyDescent="0.35"/>
    <row r="417" ht="24.95" customHeight="1" x14ac:dyDescent="0.35"/>
    <row r="418" ht="24.95" customHeight="1" x14ac:dyDescent="0.35"/>
    <row r="419" ht="24.95" customHeight="1" x14ac:dyDescent="0.35"/>
    <row r="420" ht="24.95" customHeight="1" x14ac:dyDescent="0.35"/>
    <row r="421" ht="24.95" customHeight="1" x14ac:dyDescent="0.35"/>
    <row r="422" ht="24.95" customHeight="1" x14ac:dyDescent="0.35"/>
    <row r="423" ht="24.95" customHeight="1" x14ac:dyDescent="0.35"/>
    <row r="424" ht="24.95" customHeight="1" x14ac:dyDescent="0.35"/>
    <row r="425" ht="24.95" customHeight="1" x14ac:dyDescent="0.35"/>
    <row r="426" ht="24.95" customHeight="1" x14ac:dyDescent="0.35"/>
    <row r="427" ht="24.95" customHeight="1" x14ac:dyDescent="0.35"/>
    <row r="428" ht="24.95" customHeight="1" x14ac:dyDescent="0.35"/>
    <row r="429" ht="24.95" customHeight="1" x14ac:dyDescent="0.35"/>
    <row r="430" ht="24.95" customHeight="1" x14ac:dyDescent="0.35"/>
    <row r="431" ht="24.95" customHeight="1" x14ac:dyDescent="0.35"/>
    <row r="432" ht="24.95" customHeight="1" x14ac:dyDescent="0.35"/>
    <row r="433" ht="24.95" customHeight="1" x14ac:dyDescent="0.35"/>
    <row r="434" ht="24.95" customHeight="1" x14ac:dyDescent="0.35"/>
    <row r="435" ht="24.95" customHeight="1" x14ac:dyDescent="0.35"/>
    <row r="436" ht="24.95" customHeight="1" x14ac:dyDescent="0.35"/>
    <row r="437" ht="24.95" customHeight="1" x14ac:dyDescent="0.35"/>
    <row r="438" ht="24.95" customHeight="1" x14ac:dyDescent="0.35"/>
    <row r="439" ht="24.95" customHeight="1" x14ac:dyDescent="0.35"/>
    <row r="440" ht="24.95" customHeight="1" x14ac:dyDescent="0.35"/>
    <row r="441" ht="24.95" customHeight="1" x14ac:dyDescent="0.35"/>
    <row r="442" ht="24.95" customHeight="1" x14ac:dyDescent="0.35"/>
    <row r="443" ht="24.95" customHeight="1" x14ac:dyDescent="0.35"/>
    <row r="444" ht="24.95" customHeight="1" x14ac:dyDescent="0.35"/>
    <row r="445" ht="24.95" customHeight="1" x14ac:dyDescent="0.35"/>
    <row r="446" ht="24.95" customHeight="1" x14ac:dyDescent="0.35"/>
    <row r="447" ht="24.95" customHeight="1" x14ac:dyDescent="0.35"/>
    <row r="448" ht="24.95" customHeight="1" x14ac:dyDescent="0.35"/>
    <row r="449" ht="24.95" customHeight="1" x14ac:dyDescent="0.35"/>
    <row r="450" ht="24.95" customHeight="1" x14ac:dyDescent="0.35"/>
    <row r="451" ht="24.95" customHeight="1" x14ac:dyDescent="0.35"/>
    <row r="452" ht="24.95" customHeight="1" x14ac:dyDescent="0.35"/>
    <row r="453" ht="24.95" customHeight="1" x14ac:dyDescent="0.35"/>
    <row r="454" ht="24.95" customHeight="1" x14ac:dyDescent="0.35"/>
    <row r="455" ht="24.95" customHeight="1" x14ac:dyDescent="0.35"/>
    <row r="456" ht="24.95" customHeight="1" x14ac:dyDescent="0.35"/>
    <row r="457" ht="24.95" customHeight="1" x14ac:dyDescent="0.35"/>
    <row r="458" ht="24.95" customHeight="1" x14ac:dyDescent="0.35"/>
    <row r="459" ht="24.95" customHeight="1" x14ac:dyDescent="0.35"/>
    <row r="460" ht="24.95" customHeight="1" x14ac:dyDescent="0.35"/>
    <row r="461" ht="24.95" customHeight="1" x14ac:dyDescent="0.35"/>
    <row r="462" ht="24.95" customHeight="1" x14ac:dyDescent="0.35"/>
    <row r="463" ht="24.95" customHeight="1" x14ac:dyDescent="0.35"/>
    <row r="464" ht="24.95" customHeight="1" x14ac:dyDescent="0.35"/>
    <row r="465" ht="24.95" customHeight="1" x14ac:dyDescent="0.35"/>
    <row r="466" ht="24.95" customHeight="1" x14ac:dyDescent="0.35"/>
    <row r="467" ht="24.95" customHeight="1" x14ac:dyDescent="0.35"/>
    <row r="468" ht="24.95" customHeight="1" x14ac:dyDescent="0.35"/>
    <row r="469" ht="24.95" customHeight="1" x14ac:dyDescent="0.35"/>
    <row r="470" ht="24.95" customHeight="1" x14ac:dyDescent="0.35"/>
    <row r="471" ht="24.95" customHeight="1" x14ac:dyDescent="0.35"/>
    <row r="472" ht="24.95" customHeight="1" x14ac:dyDescent="0.35"/>
    <row r="473" ht="24.95" customHeight="1" x14ac:dyDescent="0.35"/>
    <row r="474" ht="24.95" customHeight="1" x14ac:dyDescent="0.35"/>
    <row r="475" ht="24.95" customHeight="1" x14ac:dyDescent="0.35"/>
    <row r="476" ht="24.95" customHeight="1" x14ac:dyDescent="0.35"/>
    <row r="477" ht="24.95" customHeight="1" x14ac:dyDescent="0.35"/>
    <row r="478" ht="24.95" customHeight="1" x14ac:dyDescent="0.35"/>
    <row r="479" ht="24.95" customHeight="1" x14ac:dyDescent="0.35"/>
    <row r="480" ht="24.95" customHeight="1" x14ac:dyDescent="0.35"/>
    <row r="481" ht="24.95" customHeight="1" x14ac:dyDescent="0.35"/>
    <row r="482" ht="24.95" customHeight="1" x14ac:dyDescent="0.35"/>
    <row r="483" ht="24.95" customHeight="1" x14ac:dyDescent="0.35"/>
    <row r="484" ht="24.95" customHeight="1" x14ac:dyDescent="0.35"/>
    <row r="485" ht="24.95" customHeight="1" x14ac:dyDescent="0.35"/>
    <row r="486" ht="24.95" customHeight="1" x14ac:dyDescent="0.35"/>
    <row r="487" ht="24.95" customHeight="1" x14ac:dyDescent="0.35"/>
    <row r="488" ht="24.95" customHeight="1" x14ac:dyDescent="0.35"/>
    <row r="489" ht="24.95" customHeight="1" x14ac:dyDescent="0.35"/>
    <row r="490" ht="24.95" customHeight="1" x14ac:dyDescent="0.35"/>
    <row r="491" ht="24.95" customHeight="1" x14ac:dyDescent="0.35"/>
    <row r="492" ht="24.95" customHeight="1" x14ac:dyDescent="0.35"/>
    <row r="493" ht="24.95" customHeight="1" x14ac:dyDescent="0.35"/>
    <row r="494" ht="24.95" customHeight="1" x14ac:dyDescent="0.35"/>
    <row r="495" ht="24.95" customHeight="1" x14ac:dyDescent="0.35"/>
    <row r="496" ht="24.95" customHeight="1" x14ac:dyDescent="0.35"/>
    <row r="497" ht="24.95" customHeight="1" x14ac:dyDescent="0.35"/>
    <row r="498" ht="24.95" customHeight="1" x14ac:dyDescent="0.35"/>
    <row r="499" ht="24.95" customHeight="1" x14ac:dyDescent="0.35"/>
    <row r="500" ht="24.95" customHeight="1" x14ac:dyDescent="0.35"/>
    <row r="501" ht="24.95" customHeight="1" x14ac:dyDescent="0.35"/>
    <row r="502" ht="24.95" customHeight="1" x14ac:dyDescent="0.35"/>
    <row r="503" ht="24.95" customHeight="1" x14ac:dyDescent="0.35"/>
    <row r="504" ht="24.95" customHeight="1" x14ac:dyDescent="0.35"/>
    <row r="505" ht="24.95" customHeight="1" x14ac:dyDescent="0.35"/>
    <row r="506" ht="24.95" customHeight="1" x14ac:dyDescent="0.35"/>
    <row r="507" ht="24.95" customHeight="1" x14ac:dyDescent="0.35"/>
    <row r="508" ht="24.95" customHeight="1" x14ac:dyDescent="0.35"/>
    <row r="509" ht="24.95" customHeight="1" x14ac:dyDescent="0.35"/>
    <row r="510" ht="24.95" customHeight="1" x14ac:dyDescent="0.35"/>
    <row r="511" ht="24.95" customHeight="1" x14ac:dyDescent="0.35"/>
    <row r="512" ht="24.95" customHeight="1" x14ac:dyDescent="0.35"/>
    <row r="513" ht="24.95" customHeight="1" x14ac:dyDescent="0.35"/>
    <row r="514" ht="24.95" customHeight="1" x14ac:dyDescent="0.35"/>
    <row r="515" ht="24.95" customHeight="1" x14ac:dyDescent="0.35"/>
    <row r="516" ht="24.95" customHeight="1" x14ac:dyDescent="0.35"/>
    <row r="517" ht="24.95" customHeight="1" x14ac:dyDescent="0.35"/>
    <row r="518" ht="24.95" customHeight="1" x14ac:dyDescent="0.35"/>
    <row r="519" ht="24.95" customHeight="1" x14ac:dyDescent="0.35"/>
    <row r="520" ht="24.95" customHeight="1" x14ac:dyDescent="0.35"/>
    <row r="521" ht="24.95" customHeight="1" x14ac:dyDescent="0.35"/>
    <row r="522" ht="24.95" customHeight="1" x14ac:dyDescent="0.35"/>
    <row r="523" ht="24.95" customHeight="1" x14ac:dyDescent="0.35"/>
    <row r="524" ht="24.95" customHeight="1" x14ac:dyDescent="0.35"/>
    <row r="525" ht="24.95" customHeight="1" x14ac:dyDescent="0.35"/>
    <row r="526" ht="24.95" customHeight="1" x14ac:dyDescent="0.35"/>
    <row r="527" ht="24.95" customHeight="1" x14ac:dyDescent="0.35"/>
    <row r="528" ht="24.95" customHeight="1" x14ac:dyDescent="0.35"/>
    <row r="529" ht="24.95" customHeight="1" x14ac:dyDescent="0.35"/>
    <row r="530" ht="24.95" customHeight="1" x14ac:dyDescent="0.35"/>
    <row r="531" ht="24.95" customHeight="1" x14ac:dyDescent="0.35"/>
    <row r="532" ht="24.95" customHeight="1" x14ac:dyDescent="0.35"/>
    <row r="533" ht="24.95" customHeight="1" x14ac:dyDescent="0.35"/>
    <row r="534" ht="24.95" customHeight="1" x14ac:dyDescent="0.35"/>
    <row r="535" ht="24.95" customHeight="1" x14ac:dyDescent="0.35"/>
    <row r="536" ht="24.95" customHeight="1" x14ac:dyDescent="0.35"/>
    <row r="537" ht="24.95" customHeight="1" x14ac:dyDescent="0.35"/>
    <row r="538" ht="24.95" customHeight="1" x14ac:dyDescent="0.35"/>
    <row r="539" ht="24.95" customHeight="1" x14ac:dyDescent="0.35"/>
    <row r="540" ht="24.95" customHeight="1" x14ac:dyDescent="0.35"/>
    <row r="541" ht="24.95" customHeight="1" x14ac:dyDescent="0.35"/>
    <row r="542" ht="24.95" customHeight="1" x14ac:dyDescent="0.35"/>
    <row r="543" ht="24.95" customHeight="1" x14ac:dyDescent="0.35"/>
    <row r="544" ht="24.95" customHeight="1" x14ac:dyDescent="0.35"/>
    <row r="545" ht="24.95" customHeight="1" x14ac:dyDescent="0.35"/>
    <row r="546" ht="24.95" customHeight="1" x14ac:dyDescent="0.35"/>
    <row r="547" ht="24.95" customHeight="1" x14ac:dyDescent="0.35"/>
    <row r="548" ht="24.95" customHeight="1" x14ac:dyDescent="0.35"/>
    <row r="549" ht="24.95" customHeight="1" x14ac:dyDescent="0.35"/>
    <row r="550" ht="24.95" customHeight="1" x14ac:dyDescent="0.35"/>
    <row r="551" ht="24.95" customHeight="1" x14ac:dyDescent="0.35"/>
    <row r="552" ht="24.95" customHeight="1" x14ac:dyDescent="0.35"/>
    <row r="553" ht="24.95" customHeight="1" x14ac:dyDescent="0.35"/>
    <row r="554" ht="24.95" customHeight="1" x14ac:dyDescent="0.35"/>
    <row r="555" ht="24.95" customHeight="1" x14ac:dyDescent="0.35"/>
    <row r="556" ht="24.95" customHeight="1" x14ac:dyDescent="0.35"/>
    <row r="557" ht="24.95" customHeight="1" x14ac:dyDescent="0.35"/>
    <row r="558" ht="24.95" customHeight="1" x14ac:dyDescent="0.35"/>
    <row r="559" ht="24.95" customHeight="1" x14ac:dyDescent="0.35"/>
    <row r="560" ht="24.95" customHeight="1" x14ac:dyDescent="0.35"/>
    <row r="561" ht="24.95" customHeight="1" x14ac:dyDescent="0.35"/>
    <row r="562" ht="24.95" customHeight="1" x14ac:dyDescent="0.35"/>
    <row r="563" ht="24.95" customHeight="1" x14ac:dyDescent="0.35"/>
    <row r="564" ht="24.95" customHeight="1" x14ac:dyDescent="0.35"/>
    <row r="565" ht="24.95" customHeight="1" x14ac:dyDescent="0.35"/>
    <row r="566" ht="24.95" customHeight="1" x14ac:dyDescent="0.35"/>
    <row r="567" ht="24.95" customHeight="1" x14ac:dyDescent="0.35"/>
    <row r="568" ht="24.95" customHeight="1" x14ac:dyDescent="0.35"/>
    <row r="569" ht="24.95" customHeight="1" x14ac:dyDescent="0.35"/>
    <row r="570" ht="24.95" customHeight="1" x14ac:dyDescent="0.35"/>
    <row r="571" ht="24.95" customHeight="1" x14ac:dyDescent="0.35"/>
    <row r="572" ht="24.95" customHeight="1" x14ac:dyDescent="0.35"/>
    <row r="573" ht="24.95" customHeight="1" x14ac:dyDescent="0.35"/>
    <row r="574" ht="24.95" customHeight="1" x14ac:dyDescent="0.35"/>
    <row r="575" ht="24.95" customHeight="1" x14ac:dyDescent="0.35"/>
    <row r="576" ht="24.95" customHeight="1" x14ac:dyDescent="0.35"/>
    <row r="577" ht="24.95" customHeight="1" x14ac:dyDescent="0.35"/>
    <row r="578" ht="24.95" customHeight="1" x14ac:dyDescent="0.35"/>
    <row r="579" ht="24.95" customHeight="1" x14ac:dyDescent="0.35"/>
    <row r="580" ht="24.95" customHeight="1" x14ac:dyDescent="0.35"/>
    <row r="581" ht="24.95" customHeight="1" x14ac:dyDescent="0.35"/>
    <row r="582" ht="24.95" customHeight="1" x14ac:dyDescent="0.35"/>
    <row r="583" ht="24.95" customHeight="1" x14ac:dyDescent="0.35"/>
    <row r="584" ht="24.95" customHeight="1" x14ac:dyDescent="0.35"/>
    <row r="585" ht="24.95" customHeight="1" x14ac:dyDescent="0.35"/>
    <row r="586" ht="24.95" customHeight="1" x14ac:dyDescent="0.35"/>
    <row r="587" ht="24.95" customHeight="1" x14ac:dyDescent="0.35"/>
    <row r="588" ht="24.95" customHeight="1" x14ac:dyDescent="0.35"/>
    <row r="589" ht="24.95" customHeight="1" x14ac:dyDescent="0.35"/>
    <row r="590" ht="24.95" customHeight="1" x14ac:dyDescent="0.35"/>
    <row r="591" ht="24.95" customHeight="1" x14ac:dyDescent="0.35"/>
    <row r="592" ht="24.95" customHeight="1" x14ac:dyDescent="0.35"/>
    <row r="593" ht="24.95" customHeight="1" x14ac:dyDescent="0.35"/>
    <row r="594" ht="24.95" customHeight="1" x14ac:dyDescent="0.35"/>
    <row r="595" ht="24.95" customHeight="1" x14ac:dyDescent="0.35"/>
    <row r="596" ht="24.95" customHeight="1" x14ac:dyDescent="0.35"/>
    <row r="597" ht="24.95" customHeight="1" x14ac:dyDescent="0.35"/>
    <row r="598" ht="24.95" customHeight="1" x14ac:dyDescent="0.35"/>
    <row r="599" ht="24.95" customHeight="1" x14ac:dyDescent="0.35"/>
    <row r="600" ht="24.95" customHeight="1" x14ac:dyDescent="0.35"/>
    <row r="601" ht="24.95" customHeight="1" x14ac:dyDescent="0.35"/>
    <row r="602" ht="24.95" customHeight="1" x14ac:dyDescent="0.35"/>
    <row r="603" ht="24.95" customHeight="1" x14ac:dyDescent="0.35"/>
    <row r="604" ht="24.95" customHeight="1" x14ac:dyDescent="0.35"/>
    <row r="605" ht="24.95" customHeight="1" x14ac:dyDescent="0.35"/>
    <row r="606" ht="24.95" customHeight="1" x14ac:dyDescent="0.35"/>
    <row r="607" ht="24.95" customHeight="1" x14ac:dyDescent="0.35"/>
    <row r="608" ht="24.95" customHeight="1" x14ac:dyDescent="0.35"/>
    <row r="609" ht="24.95" customHeight="1" x14ac:dyDescent="0.35"/>
    <row r="610" ht="24.95" customHeight="1" x14ac:dyDescent="0.35"/>
    <row r="611" ht="24.95" customHeight="1" x14ac:dyDescent="0.35"/>
    <row r="612" ht="24.95" customHeight="1" x14ac:dyDescent="0.35"/>
    <row r="613" ht="24.95" customHeight="1" x14ac:dyDescent="0.35"/>
    <row r="614" ht="24.95" customHeight="1" x14ac:dyDescent="0.35"/>
    <row r="615" ht="24.95" customHeight="1" x14ac:dyDescent="0.35"/>
    <row r="616" ht="24.95" customHeight="1" x14ac:dyDescent="0.35"/>
    <row r="617" ht="24.95" customHeight="1" x14ac:dyDescent="0.35"/>
    <row r="618" ht="24.95" customHeight="1" x14ac:dyDescent="0.35"/>
    <row r="619" ht="24.95" customHeight="1" x14ac:dyDescent="0.35"/>
    <row r="620" ht="24.95" customHeight="1" x14ac:dyDescent="0.35"/>
    <row r="621" ht="24.95" customHeight="1" x14ac:dyDescent="0.35"/>
    <row r="622" ht="24.95" customHeight="1" x14ac:dyDescent="0.35"/>
    <row r="623" ht="24.95" customHeight="1" x14ac:dyDescent="0.35"/>
    <row r="624" ht="24.95" customHeight="1" x14ac:dyDescent="0.35"/>
    <row r="625" ht="24.95" customHeight="1" x14ac:dyDescent="0.35"/>
    <row r="626" ht="24.95" customHeight="1" x14ac:dyDescent="0.35"/>
    <row r="627" ht="24.95" customHeight="1" x14ac:dyDescent="0.35"/>
    <row r="628" ht="24.95" customHeight="1" x14ac:dyDescent="0.35"/>
    <row r="629" ht="24.95" customHeight="1" x14ac:dyDescent="0.35"/>
    <row r="630" ht="24.95" customHeight="1" x14ac:dyDescent="0.35"/>
    <row r="631" ht="24.95" customHeight="1" x14ac:dyDescent="0.35"/>
    <row r="632" ht="24.95" customHeight="1" x14ac:dyDescent="0.35"/>
    <row r="633" ht="24.95" customHeight="1" x14ac:dyDescent="0.35"/>
    <row r="634" ht="24.95" customHeight="1" x14ac:dyDescent="0.35"/>
    <row r="635" ht="24.95" customHeight="1" x14ac:dyDescent="0.35"/>
    <row r="636" ht="24.95" customHeight="1" x14ac:dyDescent="0.35"/>
    <row r="637" ht="24.95" customHeight="1" x14ac:dyDescent="0.35"/>
    <row r="638" ht="24.95" customHeight="1" x14ac:dyDescent="0.35"/>
    <row r="639" ht="24.95" customHeight="1" x14ac:dyDescent="0.35"/>
    <row r="640" ht="24.95" customHeight="1" x14ac:dyDescent="0.35"/>
    <row r="641" ht="24.95" customHeight="1" x14ac:dyDescent="0.35"/>
    <row r="642" ht="24.95" customHeight="1" x14ac:dyDescent="0.35"/>
    <row r="643" ht="24.95" customHeight="1" x14ac:dyDescent="0.35"/>
    <row r="644" ht="24.95" customHeight="1" x14ac:dyDescent="0.35"/>
    <row r="645" ht="24.95" customHeight="1" x14ac:dyDescent="0.35"/>
    <row r="646" ht="24.95" customHeight="1" x14ac:dyDescent="0.35"/>
    <row r="647" ht="24.95" customHeight="1" x14ac:dyDescent="0.35"/>
    <row r="648" ht="24.95" customHeight="1" x14ac:dyDescent="0.35"/>
    <row r="649" ht="24.95" customHeight="1" x14ac:dyDescent="0.35"/>
    <row r="650" ht="24.95" customHeight="1" x14ac:dyDescent="0.35"/>
    <row r="651" ht="24.95" customHeight="1" x14ac:dyDescent="0.35"/>
    <row r="652" ht="24.95" customHeight="1" x14ac:dyDescent="0.35"/>
    <row r="653" ht="24.95" customHeight="1" x14ac:dyDescent="0.35"/>
    <row r="654" ht="24.95" customHeight="1" x14ac:dyDescent="0.35"/>
    <row r="655" ht="24.95" customHeight="1" x14ac:dyDescent="0.35"/>
    <row r="656" ht="24.95" customHeight="1" x14ac:dyDescent="0.35"/>
    <row r="657" ht="24.95" customHeight="1" x14ac:dyDescent="0.35"/>
    <row r="658" ht="24.95" customHeight="1" x14ac:dyDescent="0.35"/>
    <row r="659" ht="24.95" customHeight="1" x14ac:dyDescent="0.35"/>
    <row r="660" ht="24.95" customHeight="1" x14ac:dyDescent="0.35"/>
    <row r="661" ht="24.95" customHeight="1" x14ac:dyDescent="0.35"/>
    <row r="662" ht="24.95" customHeight="1" x14ac:dyDescent="0.35"/>
    <row r="663" ht="24.95" customHeight="1" x14ac:dyDescent="0.35"/>
    <row r="664" ht="24.95" customHeight="1" x14ac:dyDescent="0.35"/>
    <row r="665" ht="24.95" customHeight="1" x14ac:dyDescent="0.35"/>
    <row r="666" ht="24.95" customHeight="1" x14ac:dyDescent="0.35"/>
    <row r="667" ht="24.95" customHeight="1" x14ac:dyDescent="0.35"/>
    <row r="668" ht="24.95" customHeight="1" x14ac:dyDescent="0.35"/>
    <row r="669" ht="24.95" customHeight="1" x14ac:dyDescent="0.35"/>
    <row r="670" ht="24.95" customHeight="1" x14ac:dyDescent="0.35"/>
    <row r="671" ht="24.95" customHeight="1" x14ac:dyDescent="0.35"/>
    <row r="672" ht="24.95" customHeight="1" x14ac:dyDescent="0.35"/>
    <row r="673" ht="24.95" customHeight="1" x14ac:dyDescent="0.35"/>
    <row r="674" ht="24.95" customHeight="1" x14ac:dyDescent="0.35"/>
    <row r="675" ht="24.95" customHeight="1" x14ac:dyDescent="0.35"/>
    <row r="676" ht="24.95" customHeight="1" x14ac:dyDescent="0.35"/>
    <row r="677" ht="24.95" customHeight="1" x14ac:dyDescent="0.35"/>
    <row r="678" ht="24.95" customHeight="1" x14ac:dyDescent="0.35"/>
    <row r="679" ht="24.95" customHeight="1" x14ac:dyDescent="0.35"/>
    <row r="680" ht="24.95" customHeight="1" x14ac:dyDescent="0.35"/>
    <row r="681" ht="24.95" customHeight="1" x14ac:dyDescent="0.35"/>
    <row r="682" ht="24.95" customHeight="1" x14ac:dyDescent="0.35"/>
    <row r="683" ht="24.95" customHeight="1" x14ac:dyDescent="0.35"/>
    <row r="684" ht="24.95" customHeight="1" x14ac:dyDescent="0.35"/>
    <row r="685" ht="24.95" customHeight="1" x14ac:dyDescent="0.35"/>
    <row r="686" ht="24.95" customHeight="1" x14ac:dyDescent="0.35"/>
    <row r="687" ht="24.95" customHeight="1" x14ac:dyDescent="0.35"/>
    <row r="688" ht="24.95" customHeight="1" x14ac:dyDescent="0.35"/>
    <row r="689" ht="24.95" customHeight="1" x14ac:dyDescent="0.35"/>
    <row r="690" ht="24.95" customHeight="1" x14ac:dyDescent="0.35"/>
    <row r="691" ht="24.95" customHeight="1" x14ac:dyDescent="0.35"/>
    <row r="692" ht="24.95" customHeight="1" x14ac:dyDescent="0.35"/>
    <row r="693" ht="24.95" customHeight="1" x14ac:dyDescent="0.35"/>
    <row r="694" ht="24.95" customHeight="1" x14ac:dyDescent="0.35"/>
    <row r="695" ht="24.95" customHeight="1" x14ac:dyDescent="0.35"/>
    <row r="696" ht="24.95" customHeight="1" x14ac:dyDescent="0.35"/>
    <row r="697" ht="24.95" customHeight="1" x14ac:dyDescent="0.35"/>
    <row r="698" ht="24.95" customHeight="1" x14ac:dyDescent="0.35"/>
    <row r="699" ht="24.95" customHeight="1" x14ac:dyDescent="0.35"/>
    <row r="700" ht="24.95" customHeight="1" x14ac:dyDescent="0.35"/>
    <row r="701" ht="24.95" customHeight="1" x14ac:dyDescent="0.35"/>
    <row r="702" ht="24.95" customHeight="1" x14ac:dyDescent="0.35"/>
    <row r="703" ht="24.95" customHeight="1" x14ac:dyDescent="0.35"/>
    <row r="704" ht="24.95" customHeight="1" x14ac:dyDescent="0.35"/>
    <row r="705" ht="24.95" customHeight="1" x14ac:dyDescent="0.35"/>
    <row r="706" ht="24.95" customHeight="1" x14ac:dyDescent="0.35"/>
    <row r="707" ht="24.95" customHeight="1" x14ac:dyDescent="0.35"/>
    <row r="708" ht="24.95" customHeight="1" x14ac:dyDescent="0.35"/>
    <row r="709" ht="24.95" customHeight="1" x14ac:dyDescent="0.35"/>
    <row r="710" ht="24.95" customHeight="1" x14ac:dyDescent="0.35"/>
    <row r="711" ht="24.95" customHeight="1" x14ac:dyDescent="0.35"/>
    <row r="712" ht="24.95" customHeight="1" x14ac:dyDescent="0.35"/>
    <row r="713" ht="24.95" customHeight="1" x14ac:dyDescent="0.35"/>
    <row r="714" ht="24.95" customHeight="1" x14ac:dyDescent="0.35"/>
    <row r="715" ht="24.95" customHeight="1" x14ac:dyDescent="0.35"/>
    <row r="716" ht="24.95" customHeight="1" x14ac:dyDescent="0.35"/>
    <row r="717" ht="24.95" customHeight="1" x14ac:dyDescent="0.35"/>
    <row r="718" ht="24.95" customHeight="1" x14ac:dyDescent="0.35"/>
    <row r="719" ht="24.95" customHeight="1" x14ac:dyDescent="0.35"/>
    <row r="720" ht="24.95" customHeight="1" x14ac:dyDescent="0.35"/>
    <row r="721" ht="24.95" customHeight="1" x14ac:dyDescent="0.35"/>
    <row r="722" ht="24.95" customHeight="1" x14ac:dyDescent="0.35"/>
    <row r="723" ht="24.95" customHeight="1" x14ac:dyDescent="0.35"/>
    <row r="724" ht="24.95" customHeight="1" x14ac:dyDescent="0.35"/>
    <row r="725" ht="24.95" customHeight="1" x14ac:dyDescent="0.35"/>
    <row r="726" ht="24.95" customHeight="1" x14ac:dyDescent="0.35"/>
    <row r="727" ht="24.95" customHeight="1" x14ac:dyDescent="0.35"/>
    <row r="728" ht="24.95" customHeight="1" x14ac:dyDescent="0.35"/>
    <row r="729" ht="24.95" customHeight="1" x14ac:dyDescent="0.35"/>
    <row r="730" ht="24.95" customHeight="1" x14ac:dyDescent="0.35"/>
    <row r="731" ht="24.95" customHeight="1" x14ac:dyDescent="0.35"/>
    <row r="732" ht="24.95" customHeight="1" x14ac:dyDescent="0.35"/>
    <row r="733" ht="24.95" customHeight="1" x14ac:dyDescent="0.35"/>
    <row r="734" ht="24.95" customHeight="1" x14ac:dyDescent="0.35"/>
    <row r="735" ht="24.95" customHeight="1" x14ac:dyDescent="0.35"/>
    <row r="736" ht="24.95" customHeight="1" x14ac:dyDescent="0.35"/>
    <row r="737" ht="24.95" customHeight="1" x14ac:dyDescent="0.35"/>
    <row r="738" ht="24.95" customHeight="1" x14ac:dyDescent="0.35"/>
    <row r="739" ht="24.95" customHeight="1" x14ac:dyDescent="0.35"/>
    <row r="740" ht="24.95" customHeight="1" x14ac:dyDescent="0.35"/>
    <row r="741" ht="24.95" customHeight="1" x14ac:dyDescent="0.35"/>
    <row r="742" ht="24.95" customHeight="1" x14ac:dyDescent="0.35"/>
    <row r="743" ht="24.95" customHeight="1" x14ac:dyDescent="0.35"/>
    <row r="744" ht="24.95" customHeight="1" x14ac:dyDescent="0.35"/>
    <row r="745" ht="24.95" customHeight="1" x14ac:dyDescent="0.35"/>
    <row r="746" ht="24.95" customHeight="1" x14ac:dyDescent="0.35"/>
    <row r="747" ht="24.95" customHeight="1" x14ac:dyDescent="0.35"/>
    <row r="748" ht="24.95" customHeight="1" x14ac:dyDescent="0.35"/>
    <row r="749" ht="24.95" customHeight="1" x14ac:dyDescent="0.35"/>
    <row r="750" ht="24.95" customHeight="1" x14ac:dyDescent="0.35"/>
    <row r="751" ht="24.95" customHeight="1" x14ac:dyDescent="0.35"/>
    <row r="752" ht="24.95" customHeight="1" x14ac:dyDescent="0.35"/>
    <row r="753" ht="24.95" customHeight="1" x14ac:dyDescent="0.35"/>
    <row r="754" ht="24.95" customHeight="1" x14ac:dyDescent="0.35"/>
    <row r="755" ht="24.95" customHeight="1" x14ac:dyDescent="0.35"/>
    <row r="756" ht="24.95" customHeight="1" x14ac:dyDescent="0.35"/>
    <row r="757" ht="24.95" customHeight="1" x14ac:dyDescent="0.35"/>
    <row r="758" ht="24.95" customHeight="1" x14ac:dyDescent="0.35"/>
    <row r="759" ht="24.95" customHeight="1" x14ac:dyDescent="0.35"/>
    <row r="760" ht="24.95" customHeight="1" x14ac:dyDescent="0.35"/>
    <row r="761" ht="24.95" customHeight="1" x14ac:dyDescent="0.35"/>
    <row r="762" ht="24.95" customHeight="1" x14ac:dyDescent="0.35"/>
  </sheetData>
  <mergeCells count="65">
    <mergeCell ref="A38:I38"/>
    <mergeCell ref="AL14:AN14"/>
    <mergeCell ref="A15:F15"/>
    <mergeCell ref="G15:H15"/>
    <mergeCell ref="I15:L15"/>
    <mergeCell ref="L19:M19"/>
    <mergeCell ref="N19:O19"/>
    <mergeCell ref="W19:X19"/>
    <mergeCell ref="AA19:AB19"/>
    <mergeCell ref="AC19:AD19"/>
    <mergeCell ref="A34:J34"/>
    <mergeCell ref="A35:J35"/>
    <mergeCell ref="A37:J37"/>
    <mergeCell ref="A36:J36"/>
    <mergeCell ref="B28:L28"/>
    <mergeCell ref="G10:H11"/>
    <mergeCell ref="AO10:AQ10"/>
    <mergeCell ref="B26:L26"/>
    <mergeCell ref="B27:L27"/>
    <mergeCell ref="A4:AF4"/>
    <mergeCell ref="A5:AF5"/>
    <mergeCell ref="A18:P18"/>
    <mergeCell ref="AE19:AF19"/>
    <mergeCell ref="Y19:Z19"/>
    <mergeCell ref="R18:AH18"/>
    <mergeCell ref="D7:G7"/>
    <mergeCell ref="I7:L7"/>
    <mergeCell ref="H19:I19"/>
    <mergeCell ref="J19:K19"/>
    <mergeCell ref="A7:C7"/>
    <mergeCell ref="U19:V19"/>
    <mergeCell ref="K11:L11"/>
    <mergeCell ref="A9:L9"/>
    <mergeCell ref="A10:F11"/>
    <mergeCell ref="K12:L12"/>
    <mergeCell ref="AK11:AR11"/>
    <mergeCell ref="AO14:AQ14"/>
    <mergeCell ref="A19:A20"/>
    <mergeCell ref="B19:B20"/>
    <mergeCell ref="I10:L10"/>
    <mergeCell ref="I12:J12"/>
    <mergeCell ref="AO12:AQ12"/>
    <mergeCell ref="F19:G19"/>
    <mergeCell ref="AL10:AN10"/>
    <mergeCell ref="A13:F13"/>
    <mergeCell ref="AL12:AN12"/>
    <mergeCell ref="A14:F14"/>
    <mergeCell ref="I11:J11"/>
    <mergeCell ref="A12:F12"/>
    <mergeCell ref="A16:F16"/>
    <mergeCell ref="G12:H12"/>
    <mergeCell ref="AB34:AH36"/>
    <mergeCell ref="AL13:AN13"/>
    <mergeCell ref="AO13:AQ13"/>
    <mergeCell ref="K13:L13"/>
    <mergeCell ref="G14:H14"/>
    <mergeCell ref="G16:L16"/>
    <mergeCell ref="K14:L14"/>
    <mergeCell ref="I13:J13"/>
    <mergeCell ref="I14:J14"/>
    <mergeCell ref="G13:H13"/>
    <mergeCell ref="B25:L25"/>
    <mergeCell ref="A21:C21"/>
    <mergeCell ref="D19:E19"/>
    <mergeCell ref="B29:L29"/>
  </mergeCells>
  <printOptions horizontalCentered="1"/>
  <pageMargins left="0.78740157480314965" right="0.19685039370078741" top="0.78740157480314965" bottom="0.19685039370078741" header="0.31496062992125984" footer="0.31496062992125984"/>
  <pageSetup paperSize="9" scale="31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70"/>
  <sheetViews>
    <sheetView tabSelected="1" view="pageBreakPreview" topLeftCell="A25" zoomScale="60" zoomScaleNormal="60" workbookViewId="0">
      <selection activeCell="N13" sqref="N13"/>
    </sheetView>
  </sheetViews>
  <sheetFormatPr defaultRowHeight="27" x14ac:dyDescent="0.35"/>
  <cols>
    <col min="1" max="19" width="12.7109375" style="3" customWidth="1"/>
    <col min="20" max="20" width="45.7109375" style="3" customWidth="1"/>
    <col min="21" max="21" width="15.5703125" style="3" customWidth="1"/>
    <col min="22" max="22" width="12.7109375" style="3" customWidth="1"/>
    <col min="23" max="23" width="13.7109375" style="3" customWidth="1"/>
    <col min="24" max="25" width="12.7109375" style="3" customWidth="1"/>
    <col min="26" max="26" width="13.7109375" style="3" customWidth="1"/>
    <col min="27" max="38" width="12.7109375" style="3" customWidth="1"/>
    <col min="39" max="16384" width="9.140625" style="3"/>
  </cols>
  <sheetData>
    <row r="1" spans="1:27" ht="24.95" customHeight="1" x14ac:dyDescent="0.35"/>
    <row r="2" spans="1:27" ht="24.95" customHeight="1" x14ac:dyDescent="0.35"/>
    <row r="3" spans="1:27" ht="24.95" customHeight="1" x14ac:dyDescent="0.35"/>
    <row r="4" spans="1:27" ht="24.95" customHeight="1" x14ac:dyDescent="0.35"/>
    <row r="5" spans="1:27" ht="24.95" customHeight="1" x14ac:dyDescent="0.35"/>
    <row r="6" spans="1:27" ht="24.95" customHeight="1" x14ac:dyDescent="0.35"/>
    <row r="7" spans="1:27" ht="24.95" customHeight="1" x14ac:dyDescent="0.4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</row>
    <row r="8" spans="1:27" ht="24.95" customHeigh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</row>
    <row r="9" spans="1:27" ht="24.95" customHeight="1" x14ac:dyDescent="0.35">
      <c r="A9" s="155" t="s">
        <v>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7"/>
    </row>
    <row r="10" spans="1:27" ht="24.95" customHeight="1" x14ac:dyDescent="0.35">
      <c r="A10" s="158"/>
      <c r="B10" s="158"/>
      <c r="C10" s="158"/>
      <c r="D10" s="158"/>
      <c r="E10" s="158"/>
      <c r="F10" s="158"/>
      <c r="G10" s="149" t="s">
        <v>2</v>
      </c>
      <c r="H10" s="149"/>
      <c r="I10" s="150" t="s">
        <v>8</v>
      </c>
      <c r="J10" s="151"/>
      <c r="K10" s="151"/>
      <c r="L10" s="152"/>
      <c r="T10" s="8"/>
      <c r="U10" s="80" t="s">
        <v>23</v>
      </c>
      <c r="V10" s="93"/>
      <c r="W10" s="81"/>
      <c r="X10" s="80" t="s">
        <v>24</v>
      </c>
      <c r="Y10" s="93"/>
      <c r="Z10" s="81"/>
      <c r="AA10" s="23" t="s">
        <v>25</v>
      </c>
    </row>
    <row r="11" spans="1:27" ht="24.95" customHeight="1" x14ac:dyDescent="0.35">
      <c r="A11" s="158"/>
      <c r="B11" s="158"/>
      <c r="C11" s="158"/>
      <c r="D11" s="158"/>
      <c r="E11" s="158"/>
      <c r="F11" s="158"/>
      <c r="G11" s="149"/>
      <c r="H11" s="149"/>
      <c r="I11" s="150" t="s">
        <v>3</v>
      </c>
      <c r="J11" s="152"/>
      <c r="K11" s="150" t="s">
        <v>4</v>
      </c>
      <c r="L11" s="152"/>
      <c r="T11" s="85" t="s">
        <v>26</v>
      </c>
      <c r="U11" s="86"/>
      <c r="V11" s="86"/>
      <c r="W11" s="86"/>
      <c r="X11" s="86"/>
      <c r="Y11" s="86"/>
      <c r="Z11" s="86"/>
      <c r="AA11" s="87"/>
    </row>
    <row r="12" spans="1:27" ht="24.95" customHeight="1" x14ac:dyDescent="0.35">
      <c r="A12" s="149" t="s">
        <v>31</v>
      </c>
      <c r="B12" s="149"/>
      <c r="C12" s="149"/>
      <c r="D12" s="149"/>
      <c r="E12" s="149"/>
      <c r="F12" s="149"/>
      <c r="G12" s="149" t="s">
        <v>37</v>
      </c>
      <c r="H12" s="149"/>
      <c r="I12" s="150">
        <v>7</v>
      </c>
      <c r="J12" s="152"/>
      <c r="K12" s="150">
        <v>7</v>
      </c>
      <c r="L12" s="152"/>
      <c r="T12" s="8" t="s">
        <v>27</v>
      </c>
      <c r="U12" s="88"/>
      <c r="V12" s="89"/>
      <c r="W12" s="90"/>
      <c r="X12" s="88"/>
      <c r="Y12" s="89"/>
      <c r="Z12" s="90"/>
      <c r="AA12" s="24"/>
    </row>
    <row r="13" spans="1:27" ht="24.95" customHeight="1" x14ac:dyDescent="0.35">
      <c r="A13" s="149" t="s">
        <v>5</v>
      </c>
      <c r="B13" s="149"/>
      <c r="C13" s="149"/>
      <c r="D13" s="149"/>
      <c r="E13" s="149"/>
      <c r="F13" s="149"/>
      <c r="G13" s="149" t="s">
        <v>37</v>
      </c>
      <c r="H13" s="149"/>
      <c r="I13" s="150">
        <v>333.4</v>
      </c>
      <c r="J13" s="152"/>
      <c r="K13" s="150">
        <v>326.89999999999998</v>
      </c>
      <c r="L13" s="152"/>
      <c r="T13" s="8" t="s">
        <v>28</v>
      </c>
      <c r="U13" s="77">
        <f>I13</f>
        <v>333.4</v>
      </c>
      <c r="V13" s="78"/>
      <c r="W13" s="79"/>
      <c r="X13" s="77">
        <f>K13</f>
        <v>326.89999999999998</v>
      </c>
      <c r="Y13" s="78"/>
      <c r="Z13" s="79"/>
      <c r="AA13" s="25"/>
    </row>
    <row r="14" spans="1:27" ht="24.95" customHeight="1" x14ac:dyDescent="0.35">
      <c r="A14" s="149" t="s">
        <v>6</v>
      </c>
      <c r="B14" s="149"/>
      <c r="C14" s="149"/>
      <c r="D14" s="149"/>
      <c r="E14" s="149"/>
      <c r="F14" s="149"/>
      <c r="G14" s="149" t="s">
        <v>37</v>
      </c>
      <c r="H14" s="149"/>
      <c r="I14" s="153">
        <v>0.1875</v>
      </c>
      <c r="J14" s="154"/>
      <c r="K14" s="153">
        <v>0.17361111111111113</v>
      </c>
      <c r="L14" s="154"/>
      <c r="T14" s="8" t="s">
        <v>29</v>
      </c>
      <c r="U14" s="88">
        <f>U12*U13</f>
        <v>0</v>
      </c>
      <c r="V14" s="89"/>
      <c r="W14" s="90"/>
      <c r="X14" s="88">
        <f>U12*X13</f>
        <v>0</v>
      </c>
      <c r="Y14" s="89"/>
      <c r="Z14" s="90"/>
      <c r="AA14" s="26">
        <f>U14+X14</f>
        <v>0</v>
      </c>
    </row>
    <row r="15" spans="1:27" ht="24.95" customHeight="1" x14ac:dyDescent="0.35">
      <c r="A15" s="149" t="s">
        <v>32</v>
      </c>
      <c r="B15" s="149"/>
      <c r="C15" s="149"/>
      <c r="D15" s="149"/>
      <c r="E15" s="149"/>
      <c r="F15" s="149"/>
      <c r="G15" s="149" t="s">
        <v>37</v>
      </c>
      <c r="H15" s="149"/>
      <c r="I15" s="150" t="s">
        <v>56</v>
      </c>
      <c r="J15" s="151"/>
      <c r="K15" s="151"/>
      <c r="L15" s="152"/>
      <c r="T15" s="51"/>
      <c r="U15" s="52"/>
      <c r="V15" s="53"/>
      <c r="W15" s="54"/>
      <c r="X15" s="52"/>
      <c r="Y15" s="53"/>
      <c r="Z15" s="54"/>
      <c r="AA15" s="55"/>
    </row>
    <row r="16" spans="1:27" ht="24.95" customHeight="1" x14ac:dyDescent="0.35">
      <c r="A16" s="149" t="s">
        <v>7</v>
      </c>
      <c r="B16" s="149"/>
      <c r="C16" s="149"/>
      <c r="D16" s="149"/>
      <c r="E16" s="149"/>
      <c r="F16" s="149"/>
      <c r="G16" s="149" t="s">
        <v>35</v>
      </c>
      <c r="H16" s="149"/>
      <c r="I16" s="149"/>
      <c r="J16" s="149"/>
      <c r="K16" s="149"/>
      <c r="L16" s="149"/>
      <c r="T16" s="28"/>
      <c r="U16" s="29"/>
      <c r="V16" s="30"/>
      <c r="W16" s="31"/>
      <c r="X16" s="29"/>
      <c r="Y16" s="30"/>
      <c r="Z16" s="31"/>
      <c r="AA16" s="28"/>
    </row>
    <row r="17" spans="1:27" x14ac:dyDescent="0.35">
      <c r="B17" s="14"/>
      <c r="C17" s="14"/>
      <c r="D17" s="14"/>
      <c r="E17" s="14"/>
      <c r="F17" s="14"/>
      <c r="G17" s="14"/>
      <c r="H17" s="14"/>
      <c r="I17" s="7"/>
      <c r="K17" s="15"/>
      <c r="L17" s="15"/>
      <c r="M17" s="15"/>
      <c r="N17" s="15"/>
      <c r="O17" s="15"/>
      <c r="P17" s="15"/>
      <c r="Q17" s="15"/>
      <c r="R17" s="15"/>
      <c r="T17" s="32"/>
      <c r="U17" s="33"/>
      <c r="V17" s="6"/>
      <c r="W17" s="34"/>
      <c r="X17" s="33"/>
      <c r="Y17" s="6"/>
      <c r="Z17" s="34"/>
      <c r="AA17" s="32"/>
    </row>
    <row r="18" spans="1:27" ht="24.95" customHeight="1" x14ac:dyDescent="0.35">
      <c r="A18" s="148" t="s">
        <v>9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T18" s="32"/>
      <c r="U18" s="33"/>
      <c r="V18" s="6"/>
      <c r="W18" s="34"/>
      <c r="X18" s="33"/>
      <c r="Y18" s="6"/>
      <c r="Z18" s="34"/>
      <c r="AA18" s="32"/>
    </row>
    <row r="19" spans="1:27" ht="230.25" customHeight="1" x14ac:dyDescent="0.35">
      <c r="A19" s="142" t="s">
        <v>10</v>
      </c>
      <c r="B19" s="123" t="s">
        <v>11</v>
      </c>
      <c r="C19" s="74" t="s">
        <v>39</v>
      </c>
      <c r="D19" s="124" t="s">
        <v>40</v>
      </c>
      <c r="E19" s="125"/>
      <c r="F19" s="143" t="s">
        <v>41</v>
      </c>
      <c r="G19" s="144"/>
      <c r="H19" s="126" t="s">
        <v>42</v>
      </c>
      <c r="I19" s="126"/>
      <c r="J19" s="124" t="s">
        <v>43</v>
      </c>
      <c r="K19" s="125"/>
      <c r="L19" s="124" t="s">
        <v>48</v>
      </c>
      <c r="M19" s="125"/>
      <c r="N19" s="124" t="s">
        <v>44</v>
      </c>
      <c r="O19" s="125"/>
      <c r="P19" s="74" t="s">
        <v>45</v>
      </c>
      <c r="T19" s="32"/>
      <c r="U19" s="33"/>
      <c r="V19" s="6"/>
      <c r="W19" s="34"/>
      <c r="X19" s="33"/>
      <c r="Y19" s="6"/>
      <c r="Z19" s="34"/>
      <c r="AA19" s="32"/>
    </row>
    <row r="20" spans="1:27" ht="24.95" customHeight="1" x14ac:dyDescent="0.35">
      <c r="A20" s="142"/>
      <c r="B20" s="123"/>
      <c r="C20" s="11" t="s">
        <v>12</v>
      </c>
      <c r="D20" s="11" t="s">
        <v>14</v>
      </c>
      <c r="E20" s="11" t="s">
        <v>12</v>
      </c>
      <c r="F20" s="11" t="s">
        <v>14</v>
      </c>
      <c r="G20" s="11" t="s">
        <v>12</v>
      </c>
      <c r="H20" s="11" t="s">
        <v>14</v>
      </c>
      <c r="I20" s="11" t="s">
        <v>12</v>
      </c>
      <c r="J20" s="11" t="s">
        <v>14</v>
      </c>
      <c r="K20" s="75" t="s">
        <v>12</v>
      </c>
      <c r="L20" s="75" t="s">
        <v>14</v>
      </c>
      <c r="M20" s="75" t="s">
        <v>12</v>
      </c>
      <c r="N20" s="75" t="s">
        <v>14</v>
      </c>
      <c r="O20" s="75" t="s">
        <v>12</v>
      </c>
      <c r="P20" s="11" t="s">
        <v>14</v>
      </c>
      <c r="T20" s="35"/>
      <c r="U20" s="36"/>
      <c r="V20" s="37"/>
      <c r="W20" s="38"/>
      <c r="X20" s="36"/>
      <c r="Y20" s="37"/>
      <c r="Z20" s="38"/>
      <c r="AA20" s="35"/>
    </row>
    <row r="21" spans="1:27" ht="24.95" customHeight="1" x14ac:dyDescent="0.35">
      <c r="A21" s="119" t="s">
        <v>53</v>
      </c>
      <c r="B21" s="120"/>
      <c r="C21" s="120"/>
      <c r="D21" s="121"/>
      <c r="E21" s="134" t="s">
        <v>38</v>
      </c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T21" s="60" t="s">
        <v>30</v>
      </c>
      <c r="U21" s="61"/>
      <c r="V21" s="61"/>
      <c r="W21" s="61"/>
      <c r="X21" s="61"/>
      <c r="Y21" s="61"/>
      <c r="Z21" s="61"/>
      <c r="AA21" s="62"/>
    </row>
    <row r="22" spans="1:27" ht="24.95" customHeight="1" x14ac:dyDescent="0.35">
      <c r="A22" s="11">
        <v>1</v>
      </c>
      <c r="B22" s="12">
        <f t="shared" ref="B22" ca="1" si="0">OFFSET(A22,0,2)-TIME(0,10,0)</f>
        <v>0.37152777777777785</v>
      </c>
      <c r="C22" s="13">
        <v>0.37847222222222227</v>
      </c>
      <c r="D22" s="16">
        <f ca="1">OFFSET(E22,0,-2)+TIME(0,13,0)</f>
        <v>0.38750000000000007</v>
      </c>
      <c r="E22" s="16">
        <f ca="1">OFFSET(F22,0,-2)+TIME(0,7,0)</f>
        <v>0.39236111111111116</v>
      </c>
      <c r="F22" s="16">
        <f ca="1">OFFSET(G22,0,-2)+TIME(1,59,0)</f>
        <v>0.47500000000000003</v>
      </c>
      <c r="G22" s="16">
        <f ca="1">OFFSET(H22,0,-2)+TIME(0,1,0)</f>
        <v>0.47569444444444448</v>
      </c>
      <c r="H22" s="16">
        <f ca="1">OFFSET(I22,0,-2)+TIME(0,10,0)</f>
        <v>0.4826388888888889</v>
      </c>
      <c r="I22" s="16">
        <f ca="1">OFFSET(J22,0,-2)+TIME(0,0,0)</f>
        <v>0.4826388888888889</v>
      </c>
      <c r="J22" s="16">
        <f ca="1">OFFSET(K22,0,-2)+TIME(0,40,0)</f>
        <v>0.51041666666666663</v>
      </c>
      <c r="K22" s="16">
        <f ca="1">OFFSET(L22,0,-2)+TIME(0,0,0)</f>
        <v>0.51041666666666663</v>
      </c>
      <c r="L22" s="16">
        <f ca="1">OFFSET(M22,0,-2)+TIME(0,30,0)</f>
        <v>0.53125</v>
      </c>
      <c r="M22" s="16">
        <f ca="1">OFFSET(N22,0,-2)+TIME(0,0,0)</f>
        <v>0.53125</v>
      </c>
      <c r="N22" s="16">
        <f ca="1">OFFSET(O22,0,-2)+TIME(0,23,0)</f>
        <v>0.54722222222222228</v>
      </c>
      <c r="O22" s="16">
        <f ca="1">OFFSET(P22,0,-2)+TIME(0,2,0)</f>
        <v>0.54861111111111116</v>
      </c>
      <c r="P22" s="44">
        <f ca="1">OFFSET(Q22,0,-2)+TIME(0,25,0)</f>
        <v>0.56597222222222232</v>
      </c>
      <c r="T22" s="23"/>
      <c r="U22" s="16">
        <f ca="1">P22-C22</f>
        <v>0.18750000000000006</v>
      </c>
      <c r="V22" s="27">
        <f ca="1">U22*24</f>
        <v>4.5000000000000018</v>
      </c>
      <c r="W22" s="27">
        <f ca="1">$U$13/V22</f>
        <v>74.08888888888886</v>
      </c>
      <c r="X22" s="16" t="e">
        <f>#REF!-#REF!</f>
        <v>#REF!</v>
      </c>
      <c r="Y22" s="27" t="e">
        <f>X22*24</f>
        <v>#REF!</v>
      </c>
      <c r="Z22" s="27" t="e">
        <f>$X$13/Y22</f>
        <v>#REF!</v>
      </c>
      <c r="AA22" s="23"/>
    </row>
    <row r="23" spans="1:27" ht="24.95" customHeight="1" x14ac:dyDescent="0.35">
      <c r="T23" s="42"/>
      <c r="U23" s="42"/>
      <c r="V23" s="43"/>
      <c r="W23" s="43"/>
      <c r="X23" s="42"/>
      <c r="Y23" s="43"/>
      <c r="Z23" s="43"/>
      <c r="AA23" s="17"/>
    </row>
    <row r="24" spans="1:27" ht="24.95" customHeight="1" x14ac:dyDescent="0.35">
      <c r="A24" s="122" t="s">
        <v>15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T24" s="42"/>
      <c r="U24" s="42"/>
      <c r="V24" s="43"/>
      <c r="W24" s="43"/>
      <c r="X24" s="42"/>
      <c r="Y24" s="43"/>
      <c r="Z24" s="43"/>
      <c r="AA24" s="17"/>
    </row>
    <row r="25" spans="1:27" ht="229.5" customHeight="1" x14ac:dyDescent="0.35">
      <c r="A25" s="135" t="s">
        <v>10</v>
      </c>
      <c r="B25" s="140" t="s">
        <v>11</v>
      </c>
      <c r="C25" s="74" t="s">
        <v>45</v>
      </c>
      <c r="D25" s="123" t="s">
        <v>44</v>
      </c>
      <c r="E25" s="123"/>
      <c r="F25" s="123" t="s">
        <v>48</v>
      </c>
      <c r="G25" s="123"/>
      <c r="H25" s="124" t="s">
        <v>43</v>
      </c>
      <c r="I25" s="125"/>
      <c r="J25" s="126" t="s">
        <v>46</v>
      </c>
      <c r="K25" s="126"/>
      <c r="L25" s="127" t="s">
        <v>41</v>
      </c>
      <c r="M25" s="128"/>
      <c r="N25" s="129" t="s">
        <v>40</v>
      </c>
      <c r="O25" s="130"/>
      <c r="P25" s="74" t="s">
        <v>47</v>
      </c>
      <c r="Q25" s="74" t="s">
        <v>39</v>
      </c>
      <c r="T25" s="42"/>
      <c r="U25" s="42"/>
      <c r="V25" s="43"/>
      <c r="W25" s="43"/>
      <c r="X25" s="42"/>
      <c r="Y25" s="43"/>
      <c r="Z25" s="43"/>
      <c r="AA25" s="17"/>
    </row>
    <row r="26" spans="1:27" ht="24.95" customHeight="1" x14ac:dyDescent="0.35">
      <c r="A26" s="136"/>
      <c r="B26" s="141"/>
      <c r="C26" s="11" t="s">
        <v>12</v>
      </c>
      <c r="D26" s="11" t="s">
        <v>14</v>
      </c>
      <c r="E26" s="11" t="s">
        <v>12</v>
      </c>
      <c r="F26" s="11" t="s">
        <v>14</v>
      </c>
      <c r="G26" s="11" t="s">
        <v>12</v>
      </c>
      <c r="H26" s="11" t="s">
        <v>14</v>
      </c>
      <c r="I26" s="11" t="s">
        <v>12</v>
      </c>
      <c r="J26" s="11" t="s">
        <v>14</v>
      </c>
      <c r="K26" s="11" t="s">
        <v>12</v>
      </c>
      <c r="L26" s="11" t="s">
        <v>14</v>
      </c>
      <c r="M26" s="11" t="s">
        <v>12</v>
      </c>
      <c r="N26" s="11" t="s">
        <v>14</v>
      </c>
      <c r="O26" s="11" t="s">
        <v>12</v>
      </c>
      <c r="P26" s="11" t="s">
        <v>14</v>
      </c>
      <c r="Q26" s="11" t="s">
        <v>14</v>
      </c>
      <c r="T26" s="42"/>
      <c r="U26" s="42"/>
      <c r="V26" s="43"/>
      <c r="W26" s="43"/>
      <c r="X26" s="42"/>
      <c r="Y26" s="43"/>
      <c r="Z26" s="43"/>
      <c r="AA26" s="17"/>
    </row>
    <row r="27" spans="1:27" ht="24.95" customHeight="1" x14ac:dyDescent="0.35">
      <c r="A27" s="134" t="s">
        <v>38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1" t="s">
        <v>54</v>
      </c>
      <c r="O27" s="131"/>
      <c r="P27" s="131"/>
      <c r="Q27" s="131"/>
      <c r="T27" s="42"/>
      <c r="U27" s="42"/>
      <c r="V27" s="43"/>
      <c r="W27" s="43"/>
      <c r="X27" s="42"/>
      <c r="Y27" s="43"/>
      <c r="Z27" s="43"/>
      <c r="AA27" s="17"/>
    </row>
    <row r="28" spans="1:27" ht="24.95" customHeight="1" x14ac:dyDescent="0.35">
      <c r="A28" s="11">
        <v>1</v>
      </c>
      <c r="B28" s="45"/>
      <c r="C28" s="44">
        <v>0.64930555555555558</v>
      </c>
      <c r="D28" s="16">
        <f ca="1">OFFSET(E28,0,-2)+TIME(0,25,0)</f>
        <v>0.66666666666666674</v>
      </c>
      <c r="E28" s="16">
        <f ca="1">OFFSET(F28,0,-2)+TIME(0,0,0)</f>
        <v>0.66666666666666674</v>
      </c>
      <c r="F28" s="16">
        <f ca="1">OFFSET(G28,0,-2)+TIME(0,23,0)</f>
        <v>0.68263888888888902</v>
      </c>
      <c r="G28" s="16">
        <f ca="1">OFFSET(H28,0,-2)+TIME(0,2,0)</f>
        <v>0.6840277777777779</v>
      </c>
      <c r="H28" s="16">
        <f ca="1">OFFSET(I28,0,-2)+TIME(0,30,0)</f>
        <v>0.70486111111111127</v>
      </c>
      <c r="I28" s="16">
        <f ca="1">OFFSET(J28,0,-2)+TIME(0,0,0)</f>
        <v>0.70486111111111127</v>
      </c>
      <c r="J28" s="16">
        <f ca="1">OFFSET(K28,0,-2)+TIME(0,38,0)</f>
        <v>0.73125000000000018</v>
      </c>
      <c r="K28" s="16">
        <f ca="1">OFFSET(L28,0,-2)+TIME(0,2,0)</f>
        <v>0.73263888888888906</v>
      </c>
      <c r="L28" s="16">
        <f ca="1">OFFSET(M28,0,-2)+TIME(0,8,0)</f>
        <v>0.7381944444444446</v>
      </c>
      <c r="M28" s="16">
        <f ca="1">OFFSET(N28,0,-2)+TIME(0,2,0)</f>
        <v>0.73958333333333348</v>
      </c>
      <c r="N28" s="16">
        <f ca="1">OFFSET(O28,0,-2)+TIME(1,57,0)</f>
        <v>0.82083333333333353</v>
      </c>
      <c r="O28" s="16">
        <f ca="1">OFFSET(P28,0,-2)+TIME(0,1,0)</f>
        <v>0.82152777777777797</v>
      </c>
      <c r="P28" s="16">
        <f ca="1">OFFSET(Q28,0,-2)+TIME(0,2,0)</f>
        <v>0.82291666666666685</v>
      </c>
      <c r="Q28" s="49">
        <f ca="1">OFFSET(R28,0,-2)+TIME(0,0,0)</f>
        <v>0.82291666666666685</v>
      </c>
      <c r="T28" s="23"/>
      <c r="U28" s="16">
        <f ca="1">Q28-C28</f>
        <v>0.17361111111111127</v>
      </c>
      <c r="V28" s="27">
        <f ca="1">U28*24</f>
        <v>4.1666666666666705</v>
      </c>
      <c r="W28" s="27">
        <f ca="1">$U$13/V28</f>
        <v>80.01599999999992</v>
      </c>
      <c r="X28" s="16" t="e">
        <f>#REF!-#REF!</f>
        <v>#REF!</v>
      </c>
      <c r="Y28" s="27" t="e">
        <f>X28*24</f>
        <v>#REF!</v>
      </c>
      <c r="Z28" s="27" t="e">
        <f>$X$13/Y28</f>
        <v>#REF!</v>
      </c>
      <c r="AA28" s="23"/>
    </row>
    <row r="29" spans="1:27" ht="24.95" customHeight="1" x14ac:dyDescent="0.35">
      <c r="T29" s="42"/>
      <c r="U29" s="42"/>
      <c r="V29" s="43"/>
      <c r="W29" s="43"/>
      <c r="X29" s="42"/>
      <c r="Y29" s="43"/>
      <c r="Z29" s="43"/>
      <c r="AA29" s="17"/>
    </row>
    <row r="30" spans="1:27" ht="24.95" customHeight="1" x14ac:dyDescent="0.35">
      <c r="A30" s="12">
        <v>0</v>
      </c>
      <c r="B30" s="146" t="s">
        <v>17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T30" s="42"/>
      <c r="U30" s="42"/>
      <c r="V30" s="43"/>
      <c r="W30" s="43"/>
      <c r="X30" s="42"/>
      <c r="Y30" s="43"/>
      <c r="Z30" s="43"/>
      <c r="AA30" s="17"/>
    </row>
    <row r="31" spans="1:27" ht="24.95" customHeight="1" x14ac:dyDescent="0.35">
      <c r="A31" s="18">
        <v>0</v>
      </c>
      <c r="B31" s="146" t="s">
        <v>18</v>
      </c>
      <c r="C31" s="147"/>
      <c r="D31" s="147"/>
      <c r="E31" s="147"/>
      <c r="F31" s="147"/>
      <c r="G31" s="147"/>
      <c r="H31" s="147"/>
      <c r="I31" s="147"/>
      <c r="J31" s="147"/>
      <c r="K31" s="147"/>
      <c r="L31" s="147"/>
    </row>
    <row r="32" spans="1:27" ht="24.95" customHeight="1" x14ac:dyDescent="0.35">
      <c r="A32" s="19">
        <v>0</v>
      </c>
      <c r="B32" s="146" t="s">
        <v>21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</row>
    <row r="33" spans="1:23" ht="24.95" customHeight="1" x14ac:dyDescent="0.35">
      <c r="A33" s="72">
        <v>0</v>
      </c>
      <c r="B33" s="132" t="s">
        <v>55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</row>
    <row r="34" spans="1:23" ht="24.95" customHeight="1" x14ac:dyDescent="0.35">
      <c r="A34" s="20">
        <v>0</v>
      </c>
      <c r="B34" s="146" t="s">
        <v>19</v>
      </c>
      <c r="C34" s="147"/>
      <c r="D34" s="147"/>
      <c r="E34" s="147"/>
      <c r="F34" s="147"/>
      <c r="G34" s="147"/>
      <c r="H34" s="147"/>
      <c r="I34" s="147"/>
      <c r="J34" s="147"/>
      <c r="K34" s="147"/>
      <c r="L34" s="147"/>
    </row>
    <row r="35" spans="1:23" ht="24.95" customHeight="1" x14ac:dyDescent="0.35">
      <c r="A35" s="21">
        <v>0</v>
      </c>
      <c r="B35" s="137" t="s">
        <v>20</v>
      </c>
      <c r="C35" s="138"/>
      <c r="D35" s="138"/>
      <c r="E35" s="138"/>
      <c r="F35" s="138"/>
      <c r="G35" s="138"/>
      <c r="H35" s="138"/>
      <c r="I35" s="138"/>
      <c r="J35" s="138"/>
      <c r="K35" s="138"/>
      <c r="L35" s="138"/>
    </row>
    <row r="36" spans="1:23" ht="24.95" customHeight="1" x14ac:dyDescent="0.4">
      <c r="A36" s="56"/>
      <c r="B36" s="56"/>
      <c r="C36" s="56"/>
      <c r="D36" s="56"/>
      <c r="E36" s="56"/>
      <c r="F36" s="56"/>
      <c r="G36" s="56"/>
      <c r="H36" s="5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4.95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24.95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4.9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24.9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4.95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s="22" customFormat="1" ht="18" customHeight="1" x14ac:dyDescent="0.3">
      <c r="A42" s="145" t="s">
        <v>22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100000000000001" customHeight="1" x14ac:dyDescent="0.4">
      <c r="A43" s="139" t="s">
        <v>50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  <c r="V43" s="2"/>
      <c r="W43" s="2"/>
    </row>
    <row r="44" spans="1:23" ht="20.100000000000001" customHeight="1" x14ac:dyDescent="0.35">
      <c r="A44" s="139" t="s">
        <v>57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</row>
    <row r="45" spans="1:23" ht="20.100000000000001" customHeight="1" x14ac:dyDescent="0.35">
      <c r="A45" s="114"/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23" ht="20.100000000000001" customHeight="1" x14ac:dyDescent="0.35">
      <c r="A46" s="115"/>
      <c r="B46" s="115"/>
      <c r="C46" s="115"/>
      <c r="D46" s="115"/>
      <c r="E46" s="115"/>
      <c r="F46" s="115"/>
      <c r="G46" s="115"/>
      <c r="H46" s="115"/>
      <c r="I46" s="115"/>
    </row>
    <row r="47" spans="1:23" ht="20.100000000000001" customHeight="1" x14ac:dyDescent="0.35">
      <c r="A47" s="59"/>
      <c r="B47" s="59"/>
      <c r="C47" s="59"/>
      <c r="D47" s="59"/>
      <c r="E47" s="59"/>
      <c r="F47" s="59"/>
      <c r="G47" s="59"/>
      <c r="H47" s="59"/>
      <c r="I47" s="59"/>
    </row>
    <row r="48" spans="1:23" ht="20.100000000000001" customHeight="1" x14ac:dyDescent="0.35"/>
    <row r="49" ht="20.100000000000001" customHeight="1" x14ac:dyDescent="0.35"/>
    <row r="50" ht="20.100000000000001" customHeight="1" x14ac:dyDescent="0.35"/>
    <row r="51" ht="15" customHeight="1" x14ac:dyDescent="0.35"/>
    <row r="52" ht="15" customHeight="1" x14ac:dyDescent="0.35"/>
    <row r="53" ht="24.95" customHeight="1" x14ac:dyDescent="0.35"/>
    <row r="54" ht="24.95" customHeight="1" x14ac:dyDescent="0.35"/>
    <row r="55" ht="24.95" customHeight="1" x14ac:dyDescent="0.35"/>
    <row r="56" ht="24.95" customHeight="1" x14ac:dyDescent="0.35"/>
    <row r="57" ht="24.95" customHeight="1" x14ac:dyDescent="0.35"/>
    <row r="58" ht="24.95" customHeight="1" x14ac:dyDescent="0.35"/>
    <row r="59" ht="24.95" customHeight="1" x14ac:dyDescent="0.35"/>
    <row r="60" ht="24.95" customHeight="1" x14ac:dyDescent="0.35"/>
    <row r="61" ht="24.95" customHeight="1" x14ac:dyDescent="0.35"/>
    <row r="62" ht="24.95" customHeight="1" x14ac:dyDescent="0.35"/>
    <row r="63" ht="24.95" customHeight="1" x14ac:dyDescent="0.35"/>
    <row r="64" ht="24.95" customHeight="1" x14ac:dyDescent="0.35"/>
    <row r="65" ht="24.95" customHeight="1" x14ac:dyDescent="0.35"/>
    <row r="66" ht="24.95" customHeight="1" x14ac:dyDescent="0.35"/>
    <row r="67" ht="24.95" customHeight="1" x14ac:dyDescent="0.35"/>
    <row r="68" ht="24.95" customHeight="1" x14ac:dyDescent="0.35"/>
    <row r="69" ht="24.95" customHeight="1" x14ac:dyDescent="0.35"/>
    <row r="70" ht="24.95" customHeight="1" x14ac:dyDescent="0.35"/>
    <row r="71" ht="24.95" customHeight="1" x14ac:dyDescent="0.35"/>
    <row r="72" ht="24.95" customHeight="1" x14ac:dyDescent="0.35"/>
    <row r="73" ht="24.95" customHeight="1" x14ac:dyDescent="0.35"/>
    <row r="74" ht="24.95" customHeight="1" x14ac:dyDescent="0.35"/>
    <row r="75" ht="24.95" customHeight="1" x14ac:dyDescent="0.35"/>
    <row r="76" ht="24.95" customHeight="1" x14ac:dyDescent="0.35"/>
    <row r="77" ht="24.95" customHeight="1" x14ac:dyDescent="0.35"/>
    <row r="78" ht="24.95" customHeight="1" x14ac:dyDescent="0.35"/>
    <row r="79" ht="24.95" customHeight="1" x14ac:dyDescent="0.35"/>
    <row r="80" ht="24.95" customHeight="1" x14ac:dyDescent="0.35"/>
    <row r="81" ht="24.95" customHeight="1" x14ac:dyDescent="0.35"/>
    <row r="82" ht="24.95" customHeight="1" x14ac:dyDescent="0.35"/>
    <row r="83" ht="24.95" customHeight="1" x14ac:dyDescent="0.35"/>
    <row r="84" ht="24.95" customHeight="1" x14ac:dyDescent="0.35"/>
    <row r="85" ht="24.95" customHeight="1" x14ac:dyDescent="0.35"/>
    <row r="86" ht="24.95" customHeight="1" x14ac:dyDescent="0.35"/>
    <row r="87" ht="24.95" customHeight="1" x14ac:dyDescent="0.35"/>
    <row r="88" ht="24.95" customHeight="1" x14ac:dyDescent="0.35"/>
    <row r="89" ht="24.95" customHeight="1" x14ac:dyDescent="0.35"/>
    <row r="90" ht="24.95" customHeight="1" x14ac:dyDescent="0.35"/>
    <row r="91" ht="24.95" customHeight="1" x14ac:dyDescent="0.35"/>
    <row r="92" ht="24.95" customHeight="1" x14ac:dyDescent="0.35"/>
    <row r="93" ht="24.95" customHeight="1" x14ac:dyDescent="0.35"/>
    <row r="94" ht="24.95" customHeight="1" x14ac:dyDescent="0.35"/>
    <row r="95" ht="24.95" customHeight="1" x14ac:dyDescent="0.35"/>
    <row r="96" ht="24.95" customHeight="1" x14ac:dyDescent="0.35"/>
    <row r="97" ht="24.95" customHeight="1" x14ac:dyDescent="0.35"/>
    <row r="98" ht="24.95" customHeight="1" x14ac:dyDescent="0.35"/>
    <row r="99" ht="24.95" customHeight="1" x14ac:dyDescent="0.35"/>
    <row r="100" ht="24.95" customHeight="1" x14ac:dyDescent="0.35"/>
    <row r="101" ht="24.95" customHeight="1" x14ac:dyDescent="0.35"/>
    <row r="102" ht="24.95" customHeight="1" x14ac:dyDescent="0.35"/>
    <row r="103" ht="24.95" customHeight="1" x14ac:dyDescent="0.35"/>
    <row r="104" ht="24.95" customHeight="1" x14ac:dyDescent="0.35"/>
    <row r="105" ht="24.95" customHeight="1" x14ac:dyDescent="0.35"/>
    <row r="106" ht="24.95" customHeight="1" x14ac:dyDescent="0.35"/>
    <row r="107" ht="24.95" customHeight="1" x14ac:dyDescent="0.35"/>
    <row r="108" ht="24.95" customHeight="1" x14ac:dyDescent="0.35"/>
    <row r="109" ht="24.95" customHeight="1" x14ac:dyDescent="0.35"/>
    <row r="110" ht="24.95" customHeight="1" x14ac:dyDescent="0.35"/>
    <row r="111" ht="24.95" customHeight="1" x14ac:dyDescent="0.35"/>
    <row r="112" ht="24.95" customHeight="1" x14ac:dyDescent="0.35"/>
    <row r="113" ht="24.95" customHeight="1" x14ac:dyDescent="0.35"/>
    <row r="114" ht="24.95" customHeight="1" x14ac:dyDescent="0.35"/>
    <row r="115" ht="24.95" customHeight="1" x14ac:dyDescent="0.35"/>
    <row r="116" ht="24.95" customHeight="1" x14ac:dyDescent="0.35"/>
    <row r="117" ht="24.95" customHeight="1" x14ac:dyDescent="0.35"/>
    <row r="118" ht="24.95" customHeight="1" x14ac:dyDescent="0.35"/>
    <row r="119" ht="24.95" customHeight="1" x14ac:dyDescent="0.35"/>
    <row r="120" ht="24.95" customHeight="1" x14ac:dyDescent="0.35"/>
    <row r="121" ht="24.95" customHeight="1" x14ac:dyDescent="0.35"/>
    <row r="122" ht="24.95" customHeight="1" x14ac:dyDescent="0.35"/>
    <row r="123" ht="24.95" customHeight="1" x14ac:dyDescent="0.35"/>
    <row r="124" ht="24.95" customHeight="1" x14ac:dyDescent="0.35"/>
    <row r="125" ht="24.95" customHeight="1" x14ac:dyDescent="0.35"/>
    <row r="126" ht="24.95" customHeight="1" x14ac:dyDescent="0.35"/>
    <row r="127" ht="24.95" customHeight="1" x14ac:dyDescent="0.35"/>
    <row r="128" ht="24.95" customHeight="1" x14ac:dyDescent="0.35"/>
    <row r="129" ht="24.95" customHeight="1" x14ac:dyDescent="0.35"/>
    <row r="130" ht="24.95" customHeight="1" x14ac:dyDescent="0.35"/>
    <row r="131" ht="24.95" customHeight="1" x14ac:dyDescent="0.35"/>
    <row r="132" ht="24.95" customHeight="1" x14ac:dyDescent="0.35"/>
    <row r="133" ht="24.95" customHeight="1" x14ac:dyDescent="0.35"/>
    <row r="134" ht="24.95" customHeight="1" x14ac:dyDescent="0.35"/>
    <row r="135" ht="24.95" customHeight="1" x14ac:dyDescent="0.35"/>
    <row r="136" ht="24.95" customHeight="1" x14ac:dyDescent="0.35"/>
    <row r="137" ht="24.95" customHeight="1" x14ac:dyDescent="0.35"/>
    <row r="138" ht="24.95" customHeight="1" x14ac:dyDescent="0.35"/>
    <row r="139" ht="24.95" customHeight="1" x14ac:dyDescent="0.35"/>
    <row r="140" ht="24.95" customHeight="1" x14ac:dyDescent="0.35"/>
    <row r="141" ht="24.95" customHeight="1" x14ac:dyDescent="0.35"/>
    <row r="142" ht="24.95" customHeight="1" x14ac:dyDescent="0.35"/>
    <row r="143" ht="24.95" customHeight="1" x14ac:dyDescent="0.35"/>
    <row r="144" ht="24.95" customHeight="1" x14ac:dyDescent="0.35"/>
    <row r="145" ht="24.95" customHeight="1" x14ac:dyDescent="0.35"/>
    <row r="146" ht="24.95" customHeight="1" x14ac:dyDescent="0.35"/>
    <row r="147" ht="24.95" customHeight="1" x14ac:dyDescent="0.35"/>
    <row r="148" ht="24.95" customHeight="1" x14ac:dyDescent="0.35"/>
    <row r="149" ht="24.95" customHeight="1" x14ac:dyDescent="0.35"/>
    <row r="150" ht="24.95" customHeight="1" x14ac:dyDescent="0.35"/>
    <row r="151" ht="24.95" customHeight="1" x14ac:dyDescent="0.35"/>
    <row r="152" ht="24.95" customHeight="1" x14ac:dyDescent="0.35"/>
    <row r="153" ht="24.95" customHeight="1" x14ac:dyDescent="0.35"/>
    <row r="154" ht="24.95" customHeight="1" x14ac:dyDescent="0.35"/>
    <row r="155" ht="24.95" customHeight="1" x14ac:dyDescent="0.35"/>
    <row r="156" ht="24.95" customHeight="1" x14ac:dyDescent="0.35"/>
    <row r="157" ht="24.95" customHeight="1" x14ac:dyDescent="0.35"/>
    <row r="158" ht="24.95" customHeight="1" x14ac:dyDescent="0.35"/>
    <row r="159" ht="24.95" customHeight="1" x14ac:dyDescent="0.35"/>
    <row r="160" ht="24.95" customHeight="1" x14ac:dyDescent="0.35"/>
    <row r="161" ht="24.95" customHeight="1" x14ac:dyDescent="0.35"/>
    <row r="162" ht="24.95" customHeight="1" x14ac:dyDescent="0.35"/>
    <row r="163" ht="24.95" customHeight="1" x14ac:dyDescent="0.35"/>
    <row r="164" ht="24.95" customHeight="1" x14ac:dyDescent="0.35"/>
    <row r="165" ht="24.95" customHeight="1" x14ac:dyDescent="0.35"/>
    <row r="166" ht="24.95" customHeight="1" x14ac:dyDescent="0.35"/>
    <row r="167" ht="24.95" customHeight="1" x14ac:dyDescent="0.35"/>
    <row r="168" ht="24.95" customHeight="1" x14ac:dyDescent="0.35"/>
    <row r="169" ht="24.95" customHeight="1" x14ac:dyDescent="0.35"/>
    <row r="170" ht="24.95" customHeight="1" x14ac:dyDescent="0.35"/>
    <row r="171" ht="24.95" customHeight="1" x14ac:dyDescent="0.35"/>
    <row r="172" ht="24.95" customHeight="1" x14ac:dyDescent="0.35"/>
    <row r="173" ht="24.95" customHeight="1" x14ac:dyDescent="0.35"/>
    <row r="174" ht="24.95" customHeight="1" x14ac:dyDescent="0.35"/>
    <row r="175" ht="24.95" customHeight="1" x14ac:dyDescent="0.35"/>
    <row r="176" ht="24.95" customHeight="1" x14ac:dyDescent="0.35"/>
    <row r="177" ht="24.95" customHeight="1" x14ac:dyDescent="0.35"/>
    <row r="178" ht="24.95" customHeight="1" x14ac:dyDescent="0.35"/>
    <row r="179" ht="24.95" customHeight="1" x14ac:dyDescent="0.35"/>
    <row r="180" ht="24.95" customHeight="1" x14ac:dyDescent="0.35"/>
    <row r="181" ht="24.95" customHeight="1" x14ac:dyDescent="0.35"/>
    <row r="182" ht="24.95" customHeight="1" x14ac:dyDescent="0.35"/>
    <row r="183" ht="24.95" customHeight="1" x14ac:dyDescent="0.35"/>
    <row r="184" ht="24.95" customHeight="1" x14ac:dyDescent="0.35"/>
    <row r="185" ht="24.95" customHeight="1" x14ac:dyDescent="0.35"/>
    <row r="186" ht="24.95" customHeight="1" x14ac:dyDescent="0.35"/>
    <row r="187" ht="24.95" customHeight="1" x14ac:dyDescent="0.35"/>
    <row r="188" ht="24.95" customHeight="1" x14ac:dyDescent="0.35"/>
    <row r="189" ht="24.95" customHeight="1" x14ac:dyDescent="0.35"/>
    <row r="190" ht="24.95" customHeight="1" x14ac:dyDescent="0.35"/>
    <row r="191" ht="24.95" customHeight="1" x14ac:dyDescent="0.35"/>
    <row r="192" ht="24.95" customHeight="1" x14ac:dyDescent="0.35"/>
    <row r="193" ht="24.95" customHeight="1" x14ac:dyDescent="0.35"/>
    <row r="194" ht="24.95" customHeight="1" x14ac:dyDescent="0.35"/>
    <row r="195" ht="24.95" customHeight="1" x14ac:dyDescent="0.35"/>
    <row r="196" ht="24.95" customHeight="1" x14ac:dyDescent="0.35"/>
    <row r="197" ht="24.95" customHeight="1" x14ac:dyDescent="0.35"/>
    <row r="198" ht="24.95" customHeight="1" x14ac:dyDescent="0.35"/>
    <row r="199" ht="24.95" customHeight="1" x14ac:dyDescent="0.35"/>
    <row r="200" ht="24.95" customHeight="1" x14ac:dyDescent="0.35"/>
    <row r="201" ht="24.95" customHeight="1" x14ac:dyDescent="0.35"/>
    <row r="202" ht="24.95" customHeight="1" x14ac:dyDescent="0.35"/>
    <row r="203" ht="24.95" customHeight="1" x14ac:dyDescent="0.35"/>
    <row r="204" ht="24.95" customHeight="1" x14ac:dyDescent="0.35"/>
    <row r="205" ht="24.95" customHeight="1" x14ac:dyDescent="0.35"/>
    <row r="206" ht="24.95" customHeight="1" x14ac:dyDescent="0.35"/>
    <row r="207" ht="24.95" customHeight="1" x14ac:dyDescent="0.35"/>
    <row r="208" ht="24.95" customHeight="1" x14ac:dyDescent="0.35"/>
    <row r="209" ht="24.95" customHeight="1" x14ac:dyDescent="0.35"/>
    <row r="210" ht="24.95" customHeight="1" x14ac:dyDescent="0.35"/>
    <row r="211" ht="24.95" customHeight="1" x14ac:dyDescent="0.35"/>
    <row r="212" ht="24.95" customHeight="1" x14ac:dyDescent="0.35"/>
    <row r="213" ht="24.95" customHeight="1" x14ac:dyDescent="0.35"/>
    <row r="214" ht="24.95" customHeight="1" x14ac:dyDescent="0.35"/>
    <row r="215" ht="24.95" customHeight="1" x14ac:dyDescent="0.35"/>
    <row r="216" ht="24.95" customHeight="1" x14ac:dyDescent="0.35"/>
    <row r="217" ht="24.95" customHeight="1" x14ac:dyDescent="0.35"/>
    <row r="218" ht="24.95" customHeight="1" x14ac:dyDescent="0.35"/>
    <row r="219" ht="24.95" customHeight="1" x14ac:dyDescent="0.35"/>
    <row r="220" ht="24.95" customHeight="1" x14ac:dyDescent="0.35"/>
    <row r="221" ht="24.95" customHeight="1" x14ac:dyDescent="0.35"/>
    <row r="222" ht="24.95" customHeight="1" x14ac:dyDescent="0.35"/>
    <row r="223" ht="24.95" customHeight="1" x14ac:dyDescent="0.35"/>
    <row r="224" ht="24.95" customHeight="1" x14ac:dyDescent="0.35"/>
    <row r="225" ht="24.95" customHeight="1" x14ac:dyDescent="0.35"/>
    <row r="226" ht="24.95" customHeight="1" x14ac:dyDescent="0.35"/>
    <row r="227" ht="24.95" customHeight="1" x14ac:dyDescent="0.35"/>
    <row r="228" ht="24.95" customHeight="1" x14ac:dyDescent="0.35"/>
    <row r="229" ht="24.95" customHeight="1" x14ac:dyDescent="0.35"/>
    <row r="230" ht="24.95" customHeight="1" x14ac:dyDescent="0.35"/>
    <row r="231" ht="24.95" customHeight="1" x14ac:dyDescent="0.35"/>
    <row r="232" ht="24.95" customHeight="1" x14ac:dyDescent="0.35"/>
    <row r="233" ht="24.95" customHeight="1" x14ac:dyDescent="0.35"/>
    <row r="234" ht="24.95" customHeight="1" x14ac:dyDescent="0.35"/>
    <row r="235" ht="24.95" customHeight="1" x14ac:dyDescent="0.35"/>
    <row r="236" ht="24.95" customHeight="1" x14ac:dyDescent="0.35"/>
    <row r="237" ht="24.95" customHeight="1" x14ac:dyDescent="0.35"/>
    <row r="238" ht="24.95" customHeight="1" x14ac:dyDescent="0.35"/>
    <row r="239" ht="24.95" customHeight="1" x14ac:dyDescent="0.35"/>
    <row r="240" ht="24.95" customHeight="1" x14ac:dyDescent="0.35"/>
    <row r="241" ht="24.95" customHeight="1" x14ac:dyDescent="0.35"/>
    <row r="242" ht="24.95" customHeight="1" x14ac:dyDescent="0.35"/>
    <row r="243" ht="24.95" customHeight="1" x14ac:dyDescent="0.35"/>
    <row r="244" ht="24.95" customHeight="1" x14ac:dyDescent="0.35"/>
    <row r="245" ht="24.95" customHeight="1" x14ac:dyDescent="0.35"/>
    <row r="246" ht="24.95" customHeight="1" x14ac:dyDescent="0.35"/>
    <row r="247" ht="24.95" customHeight="1" x14ac:dyDescent="0.35"/>
    <row r="248" ht="24.95" customHeight="1" x14ac:dyDescent="0.35"/>
    <row r="249" ht="24.95" customHeight="1" x14ac:dyDescent="0.35"/>
    <row r="250" ht="24.95" customHeight="1" x14ac:dyDescent="0.35"/>
    <row r="251" ht="24.95" customHeight="1" x14ac:dyDescent="0.35"/>
    <row r="252" ht="24.95" customHeight="1" x14ac:dyDescent="0.35"/>
    <row r="253" ht="24.95" customHeight="1" x14ac:dyDescent="0.35"/>
    <row r="254" ht="24.95" customHeight="1" x14ac:dyDescent="0.35"/>
    <row r="255" ht="24.95" customHeight="1" x14ac:dyDescent="0.35"/>
    <row r="256" ht="24.95" customHeight="1" x14ac:dyDescent="0.35"/>
    <row r="257" ht="24.95" customHeight="1" x14ac:dyDescent="0.35"/>
    <row r="258" ht="24.95" customHeight="1" x14ac:dyDescent="0.35"/>
    <row r="259" ht="24.95" customHeight="1" x14ac:dyDescent="0.35"/>
    <row r="260" ht="24.95" customHeight="1" x14ac:dyDescent="0.35"/>
    <row r="261" ht="24.95" customHeight="1" x14ac:dyDescent="0.35"/>
    <row r="262" ht="24.95" customHeight="1" x14ac:dyDescent="0.35"/>
    <row r="263" ht="24.95" customHeight="1" x14ac:dyDescent="0.35"/>
    <row r="264" ht="24.95" customHeight="1" x14ac:dyDescent="0.35"/>
    <row r="265" ht="24.95" customHeight="1" x14ac:dyDescent="0.35"/>
    <row r="266" ht="24.95" customHeight="1" x14ac:dyDescent="0.35"/>
    <row r="267" ht="24.95" customHeight="1" x14ac:dyDescent="0.35"/>
    <row r="268" ht="24.95" customHeight="1" x14ac:dyDescent="0.35"/>
    <row r="269" ht="24.95" customHeight="1" x14ac:dyDescent="0.35"/>
    <row r="270" ht="24.95" customHeight="1" x14ac:dyDescent="0.35"/>
    <row r="271" ht="24.95" customHeight="1" x14ac:dyDescent="0.35"/>
    <row r="272" ht="24.95" customHeight="1" x14ac:dyDescent="0.35"/>
    <row r="273" ht="24.95" customHeight="1" x14ac:dyDescent="0.35"/>
    <row r="274" ht="24.95" customHeight="1" x14ac:dyDescent="0.35"/>
    <row r="275" ht="24.95" customHeight="1" x14ac:dyDescent="0.35"/>
    <row r="276" ht="24.95" customHeight="1" x14ac:dyDescent="0.35"/>
    <row r="277" ht="24.95" customHeight="1" x14ac:dyDescent="0.35"/>
    <row r="278" ht="24.95" customHeight="1" x14ac:dyDescent="0.35"/>
    <row r="279" ht="24.95" customHeight="1" x14ac:dyDescent="0.35"/>
    <row r="280" ht="24.95" customHeight="1" x14ac:dyDescent="0.35"/>
    <row r="281" ht="24.95" customHeight="1" x14ac:dyDescent="0.35"/>
    <row r="282" ht="24.95" customHeight="1" x14ac:dyDescent="0.35"/>
    <row r="283" ht="24.95" customHeight="1" x14ac:dyDescent="0.35"/>
    <row r="284" ht="24.95" customHeight="1" x14ac:dyDescent="0.35"/>
    <row r="285" ht="24.95" customHeight="1" x14ac:dyDescent="0.35"/>
    <row r="286" ht="24.95" customHeight="1" x14ac:dyDescent="0.35"/>
    <row r="287" ht="24.95" customHeight="1" x14ac:dyDescent="0.35"/>
    <row r="288" ht="24.95" customHeight="1" x14ac:dyDescent="0.35"/>
    <row r="289" ht="24.95" customHeight="1" x14ac:dyDescent="0.35"/>
    <row r="290" ht="24.95" customHeight="1" x14ac:dyDescent="0.35"/>
    <row r="291" ht="24.95" customHeight="1" x14ac:dyDescent="0.35"/>
    <row r="292" ht="24.95" customHeight="1" x14ac:dyDescent="0.35"/>
    <row r="293" ht="24.95" customHeight="1" x14ac:dyDescent="0.35"/>
    <row r="294" ht="24.95" customHeight="1" x14ac:dyDescent="0.35"/>
    <row r="295" ht="24.95" customHeight="1" x14ac:dyDescent="0.35"/>
    <row r="296" ht="24.95" customHeight="1" x14ac:dyDescent="0.35"/>
    <row r="297" ht="24.95" customHeight="1" x14ac:dyDescent="0.35"/>
    <row r="298" ht="24.95" customHeight="1" x14ac:dyDescent="0.35"/>
    <row r="299" ht="24.95" customHeight="1" x14ac:dyDescent="0.35"/>
    <row r="300" ht="24.95" customHeight="1" x14ac:dyDescent="0.35"/>
    <row r="301" ht="24.95" customHeight="1" x14ac:dyDescent="0.35"/>
    <row r="302" ht="24.95" customHeight="1" x14ac:dyDescent="0.35"/>
    <row r="303" ht="24.95" customHeight="1" x14ac:dyDescent="0.35"/>
    <row r="304" ht="24.95" customHeight="1" x14ac:dyDescent="0.35"/>
    <row r="305" ht="24.95" customHeight="1" x14ac:dyDescent="0.35"/>
    <row r="306" ht="24.95" customHeight="1" x14ac:dyDescent="0.35"/>
    <row r="307" ht="24.95" customHeight="1" x14ac:dyDescent="0.35"/>
    <row r="308" ht="24.95" customHeight="1" x14ac:dyDescent="0.35"/>
    <row r="309" ht="24.95" customHeight="1" x14ac:dyDescent="0.35"/>
    <row r="310" ht="24.95" customHeight="1" x14ac:dyDescent="0.35"/>
    <row r="311" ht="24.95" customHeight="1" x14ac:dyDescent="0.35"/>
    <row r="312" ht="24.95" customHeight="1" x14ac:dyDescent="0.35"/>
    <row r="313" ht="24.95" customHeight="1" x14ac:dyDescent="0.35"/>
    <row r="314" ht="24.95" customHeight="1" x14ac:dyDescent="0.35"/>
    <row r="315" ht="24.95" customHeight="1" x14ac:dyDescent="0.35"/>
    <row r="316" ht="24.95" customHeight="1" x14ac:dyDescent="0.35"/>
    <row r="317" ht="24.95" customHeight="1" x14ac:dyDescent="0.35"/>
    <row r="318" ht="24.95" customHeight="1" x14ac:dyDescent="0.35"/>
    <row r="319" ht="24.95" customHeight="1" x14ac:dyDescent="0.35"/>
    <row r="320" ht="24.95" customHeight="1" x14ac:dyDescent="0.35"/>
    <row r="321" ht="24.95" customHeight="1" x14ac:dyDescent="0.35"/>
    <row r="322" ht="24.95" customHeight="1" x14ac:dyDescent="0.35"/>
    <row r="323" ht="24.95" customHeight="1" x14ac:dyDescent="0.35"/>
    <row r="324" ht="24.95" customHeight="1" x14ac:dyDescent="0.35"/>
    <row r="325" ht="24.95" customHeight="1" x14ac:dyDescent="0.35"/>
    <row r="326" ht="24.95" customHeight="1" x14ac:dyDescent="0.35"/>
    <row r="327" ht="24.95" customHeight="1" x14ac:dyDescent="0.35"/>
    <row r="328" ht="24.95" customHeight="1" x14ac:dyDescent="0.35"/>
    <row r="329" ht="24.95" customHeight="1" x14ac:dyDescent="0.35"/>
    <row r="330" ht="24.95" customHeight="1" x14ac:dyDescent="0.35"/>
    <row r="331" ht="24.95" customHeight="1" x14ac:dyDescent="0.35"/>
    <row r="332" ht="24.95" customHeight="1" x14ac:dyDescent="0.35"/>
    <row r="333" ht="24.95" customHeight="1" x14ac:dyDescent="0.35"/>
    <row r="334" ht="24.95" customHeight="1" x14ac:dyDescent="0.35"/>
    <row r="335" ht="24.95" customHeight="1" x14ac:dyDescent="0.35"/>
    <row r="336" ht="24.95" customHeight="1" x14ac:dyDescent="0.35"/>
    <row r="337" ht="24.95" customHeight="1" x14ac:dyDescent="0.35"/>
    <row r="338" ht="24.95" customHeight="1" x14ac:dyDescent="0.35"/>
    <row r="339" ht="24.95" customHeight="1" x14ac:dyDescent="0.35"/>
    <row r="340" ht="24.95" customHeight="1" x14ac:dyDescent="0.35"/>
    <row r="341" ht="24.95" customHeight="1" x14ac:dyDescent="0.35"/>
    <row r="342" ht="24.95" customHeight="1" x14ac:dyDescent="0.35"/>
    <row r="343" ht="24.95" customHeight="1" x14ac:dyDescent="0.35"/>
    <row r="344" ht="24.95" customHeight="1" x14ac:dyDescent="0.35"/>
    <row r="345" ht="24.95" customHeight="1" x14ac:dyDescent="0.35"/>
    <row r="346" ht="24.95" customHeight="1" x14ac:dyDescent="0.35"/>
    <row r="347" ht="24.95" customHeight="1" x14ac:dyDescent="0.35"/>
    <row r="348" ht="24.95" customHeight="1" x14ac:dyDescent="0.35"/>
    <row r="349" ht="24.95" customHeight="1" x14ac:dyDescent="0.35"/>
    <row r="350" ht="24.95" customHeight="1" x14ac:dyDescent="0.35"/>
    <row r="351" ht="24.95" customHeight="1" x14ac:dyDescent="0.35"/>
    <row r="352" ht="24.95" customHeight="1" x14ac:dyDescent="0.35"/>
    <row r="353" ht="24.95" customHeight="1" x14ac:dyDescent="0.35"/>
    <row r="354" ht="24.95" customHeight="1" x14ac:dyDescent="0.35"/>
    <row r="355" ht="24.95" customHeight="1" x14ac:dyDescent="0.35"/>
    <row r="356" ht="24.95" customHeight="1" x14ac:dyDescent="0.35"/>
    <row r="357" ht="24.95" customHeight="1" x14ac:dyDescent="0.35"/>
    <row r="358" ht="24.95" customHeight="1" x14ac:dyDescent="0.35"/>
    <row r="359" ht="24.95" customHeight="1" x14ac:dyDescent="0.35"/>
    <row r="360" ht="24.95" customHeight="1" x14ac:dyDescent="0.35"/>
    <row r="361" ht="24.95" customHeight="1" x14ac:dyDescent="0.35"/>
    <row r="362" ht="24.95" customHeight="1" x14ac:dyDescent="0.35"/>
    <row r="363" ht="24.95" customHeight="1" x14ac:dyDescent="0.35"/>
    <row r="364" ht="24.95" customHeight="1" x14ac:dyDescent="0.35"/>
    <row r="365" ht="24.95" customHeight="1" x14ac:dyDescent="0.35"/>
    <row r="366" ht="24.95" customHeight="1" x14ac:dyDescent="0.35"/>
    <row r="367" ht="24.95" customHeight="1" x14ac:dyDescent="0.35"/>
    <row r="368" ht="24.95" customHeight="1" x14ac:dyDescent="0.35"/>
    <row r="369" ht="24.95" customHeight="1" x14ac:dyDescent="0.35"/>
    <row r="370" ht="24.95" customHeight="1" x14ac:dyDescent="0.35"/>
    <row r="371" ht="24.95" customHeight="1" x14ac:dyDescent="0.35"/>
    <row r="372" ht="24.95" customHeight="1" x14ac:dyDescent="0.35"/>
    <row r="373" ht="24.95" customHeight="1" x14ac:dyDescent="0.35"/>
    <row r="374" ht="24.95" customHeight="1" x14ac:dyDescent="0.35"/>
    <row r="375" ht="24.95" customHeight="1" x14ac:dyDescent="0.35"/>
    <row r="376" ht="24.95" customHeight="1" x14ac:dyDescent="0.35"/>
    <row r="377" ht="24.95" customHeight="1" x14ac:dyDescent="0.35"/>
    <row r="378" ht="24.95" customHeight="1" x14ac:dyDescent="0.35"/>
    <row r="379" ht="24.95" customHeight="1" x14ac:dyDescent="0.35"/>
    <row r="380" ht="24.95" customHeight="1" x14ac:dyDescent="0.35"/>
    <row r="381" ht="24.95" customHeight="1" x14ac:dyDescent="0.35"/>
    <row r="382" ht="24.95" customHeight="1" x14ac:dyDescent="0.35"/>
    <row r="383" ht="24.95" customHeight="1" x14ac:dyDescent="0.35"/>
    <row r="384" ht="24.95" customHeight="1" x14ac:dyDescent="0.35"/>
    <row r="385" ht="24.95" customHeight="1" x14ac:dyDescent="0.35"/>
    <row r="386" ht="24.95" customHeight="1" x14ac:dyDescent="0.35"/>
    <row r="387" ht="24.95" customHeight="1" x14ac:dyDescent="0.35"/>
    <row r="388" ht="24.95" customHeight="1" x14ac:dyDescent="0.35"/>
    <row r="389" ht="24.95" customHeight="1" x14ac:dyDescent="0.35"/>
    <row r="390" ht="24.95" customHeight="1" x14ac:dyDescent="0.35"/>
    <row r="391" ht="24.95" customHeight="1" x14ac:dyDescent="0.35"/>
    <row r="392" ht="24.95" customHeight="1" x14ac:dyDescent="0.35"/>
    <row r="393" ht="24.95" customHeight="1" x14ac:dyDescent="0.35"/>
    <row r="394" ht="24.95" customHeight="1" x14ac:dyDescent="0.35"/>
    <row r="395" ht="24.95" customHeight="1" x14ac:dyDescent="0.35"/>
    <row r="396" ht="24.95" customHeight="1" x14ac:dyDescent="0.35"/>
    <row r="397" ht="24.95" customHeight="1" x14ac:dyDescent="0.35"/>
    <row r="398" ht="24.95" customHeight="1" x14ac:dyDescent="0.35"/>
    <row r="399" ht="24.95" customHeight="1" x14ac:dyDescent="0.35"/>
    <row r="400" ht="24.95" customHeight="1" x14ac:dyDescent="0.35"/>
    <row r="401" ht="24.95" customHeight="1" x14ac:dyDescent="0.35"/>
    <row r="402" ht="24.95" customHeight="1" x14ac:dyDescent="0.35"/>
    <row r="403" ht="24.95" customHeight="1" x14ac:dyDescent="0.35"/>
    <row r="404" ht="24.95" customHeight="1" x14ac:dyDescent="0.35"/>
    <row r="405" ht="24.95" customHeight="1" x14ac:dyDescent="0.35"/>
    <row r="406" ht="24.95" customHeight="1" x14ac:dyDescent="0.35"/>
    <row r="407" ht="24.95" customHeight="1" x14ac:dyDescent="0.35"/>
    <row r="408" ht="24.95" customHeight="1" x14ac:dyDescent="0.35"/>
    <row r="409" ht="24.95" customHeight="1" x14ac:dyDescent="0.35"/>
    <row r="410" ht="24.95" customHeight="1" x14ac:dyDescent="0.35"/>
    <row r="411" ht="24.95" customHeight="1" x14ac:dyDescent="0.35"/>
    <row r="412" ht="24.95" customHeight="1" x14ac:dyDescent="0.35"/>
    <row r="413" ht="24.95" customHeight="1" x14ac:dyDescent="0.35"/>
    <row r="414" ht="24.95" customHeight="1" x14ac:dyDescent="0.35"/>
    <row r="415" ht="24.95" customHeight="1" x14ac:dyDescent="0.35"/>
    <row r="416" ht="24.95" customHeight="1" x14ac:dyDescent="0.35"/>
    <row r="417" ht="24.95" customHeight="1" x14ac:dyDescent="0.35"/>
    <row r="418" ht="24.95" customHeight="1" x14ac:dyDescent="0.35"/>
    <row r="419" ht="24.95" customHeight="1" x14ac:dyDescent="0.35"/>
    <row r="420" ht="24.95" customHeight="1" x14ac:dyDescent="0.35"/>
    <row r="421" ht="24.95" customHeight="1" x14ac:dyDescent="0.35"/>
    <row r="422" ht="24.95" customHeight="1" x14ac:dyDescent="0.35"/>
    <row r="423" ht="24.95" customHeight="1" x14ac:dyDescent="0.35"/>
    <row r="424" ht="24.95" customHeight="1" x14ac:dyDescent="0.35"/>
    <row r="425" ht="24.95" customHeight="1" x14ac:dyDescent="0.35"/>
    <row r="426" ht="24.95" customHeight="1" x14ac:dyDescent="0.35"/>
    <row r="427" ht="24.95" customHeight="1" x14ac:dyDescent="0.35"/>
    <row r="428" ht="24.95" customHeight="1" x14ac:dyDescent="0.35"/>
    <row r="429" ht="24.95" customHeight="1" x14ac:dyDescent="0.35"/>
    <row r="430" ht="24.95" customHeight="1" x14ac:dyDescent="0.35"/>
    <row r="431" ht="24.95" customHeight="1" x14ac:dyDescent="0.35"/>
    <row r="432" ht="24.95" customHeight="1" x14ac:dyDescent="0.35"/>
    <row r="433" ht="24.95" customHeight="1" x14ac:dyDescent="0.35"/>
    <row r="434" ht="24.95" customHeight="1" x14ac:dyDescent="0.35"/>
    <row r="435" ht="24.95" customHeight="1" x14ac:dyDescent="0.35"/>
    <row r="436" ht="24.95" customHeight="1" x14ac:dyDescent="0.35"/>
    <row r="437" ht="24.95" customHeight="1" x14ac:dyDescent="0.35"/>
    <row r="438" ht="24.95" customHeight="1" x14ac:dyDescent="0.35"/>
    <row r="439" ht="24.95" customHeight="1" x14ac:dyDescent="0.35"/>
    <row r="440" ht="24.95" customHeight="1" x14ac:dyDescent="0.35"/>
    <row r="441" ht="24.95" customHeight="1" x14ac:dyDescent="0.35"/>
    <row r="442" ht="24.95" customHeight="1" x14ac:dyDescent="0.35"/>
    <row r="443" ht="24.95" customHeight="1" x14ac:dyDescent="0.35"/>
    <row r="444" ht="24.95" customHeight="1" x14ac:dyDescent="0.35"/>
    <row r="445" ht="24.95" customHeight="1" x14ac:dyDescent="0.35"/>
    <row r="446" ht="24.95" customHeight="1" x14ac:dyDescent="0.35"/>
    <row r="447" ht="24.95" customHeight="1" x14ac:dyDescent="0.35"/>
    <row r="448" ht="24.95" customHeight="1" x14ac:dyDescent="0.35"/>
    <row r="449" ht="24.95" customHeight="1" x14ac:dyDescent="0.35"/>
    <row r="450" ht="24.95" customHeight="1" x14ac:dyDescent="0.35"/>
    <row r="451" ht="24.95" customHeight="1" x14ac:dyDescent="0.35"/>
    <row r="452" ht="24.95" customHeight="1" x14ac:dyDescent="0.35"/>
    <row r="453" ht="24.95" customHeight="1" x14ac:dyDescent="0.35"/>
    <row r="454" ht="24.95" customHeight="1" x14ac:dyDescent="0.35"/>
    <row r="455" ht="24.95" customHeight="1" x14ac:dyDescent="0.35"/>
    <row r="456" ht="24.95" customHeight="1" x14ac:dyDescent="0.35"/>
    <row r="457" ht="24.95" customHeight="1" x14ac:dyDescent="0.35"/>
    <row r="458" ht="24.95" customHeight="1" x14ac:dyDescent="0.35"/>
    <row r="459" ht="24.95" customHeight="1" x14ac:dyDescent="0.35"/>
    <row r="460" ht="24.95" customHeight="1" x14ac:dyDescent="0.35"/>
    <row r="461" ht="24.95" customHeight="1" x14ac:dyDescent="0.35"/>
    <row r="462" ht="24.95" customHeight="1" x14ac:dyDescent="0.35"/>
    <row r="463" ht="24.95" customHeight="1" x14ac:dyDescent="0.35"/>
    <row r="464" ht="24.95" customHeight="1" x14ac:dyDescent="0.35"/>
    <row r="465" ht="24.95" customHeight="1" x14ac:dyDescent="0.35"/>
    <row r="466" ht="24.95" customHeight="1" x14ac:dyDescent="0.35"/>
    <row r="467" ht="24.95" customHeight="1" x14ac:dyDescent="0.35"/>
    <row r="468" ht="24.95" customHeight="1" x14ac:dyDescent="0.35"/>
    <row r="469" ht="24.95" customHeight="1" x14ac:dyDescent="0.35"/>
    <row r="470" ht="24.95" customHeight="1" x14ac:dyDescent="0.35"/>
    <row r="471" ht="24.95" customHeight="1" x14ac:dyDescent="0.35"/>
    <row r="472" ht="24.95" customHeight="1" x14ac:dyDescent="0.35"/>
    <row r="473" ht="24.95" customHeight="1" x14ac:dyDescent="0.35"/>
    <row r="474" ht="24.95" customHeight="1" x14ac:dyDescent="0.35"/>
    <row r="475" ht="24.95" customHeight="1" x14ac:dyDescent="0.35"/>
    <row r="476" ht="24.95" customHeight="1" x14ac:dyDescent="0.35"/>
    <row r="477" ht="24.95" customHeight="1" x14ac:dyDescent="0.35"/>
    <row r="478" ht="24.95" customHeight="1" x14ac:dyDescent="0.35"/>
    <row r="479" ht="24.95" customHeight="1" x14ac:dyDescent="0.35"/>
    <row r="480" ht="24.95" customHeight="1" x14ac:dyDescent="0.35"/>
    <row r="481" ht="24.95" customHeight="1" x14ac:dyDescent="0.35"/>
    <row r="482" ht="24.95" customHeight="1" x14ac:dyDescent="0.35"/>
    <row r="483" ht="24.95" customHeight="1" x14ac:dyDescent="0.35"/>
    <row r="484" ht="24.95" customHeight="1" x14ac:dyDescent="0.35"/>
    <row r="485" ht="24.95" customHeight="1" x14ac:dyDescent="0.35"/>
    <row r="486" ht="24.95" customHeight="1" x14ac:dyDescent="0.35"/>
    <row r="487" ht="24.95" customHeight="1" x14ac:dyDescent="0.35"/>
    <row r="488" ht="24.95" customHeight="1" x14ac:dyDescent="0.35"/>
    <row r="489" ht="24.95" customHeight="1" x14ac:dyDescent="0.35"/>
    <row r="490" ht="24.95" customHeight="1" x14ac:dyDescent="0.35"/>
    <row r="491" ht="24.95" customHeight="1" x14ac:dyDescent="0.35"/>
    <row r="492" ht="24.95" customHeight="1" x14ac:dyDescent="0.35"/>
    <row r="493" ht="24.95" customHeight="1" x14ac:dyDescent="0.35"/>
    <row r="494" ht="24.95" customHeight="1" x14ac:dyDescent="0.35"/>
    <row r="495" ht="24.95" customHeight="1" x14ac:dyDescent="0.35"/>
    <row r="496" ht="24.95" customHeight="1" x14ac:dyDescent="0.35"/>
    <row r="497" ht="24.95" customHeight="1" x14ac:dyDescent="0.35"/>
    <row r="498" ht="24.95" customHeight="1" x14ac:dyDescent="0.35"/>
    <row r="499" ht="24.95" customHeight="1" x14ac:dyDescent="0.35"/>
    <row r="500" ht="24.95" customHeight="1" x14ac:dyDescent="0.35"/>
    <row r="501" ht="24.95" customHeight="1" x14ac:dyDescent="0.35"/>
    <row r="502" ht="24.95" customHeight="1" x14ac:dyDescent="0.35"/>
    <row r="503" ht="24.95" customHeight="1" x14ac:dyDescent="0.35"/>
    <row r="504" ht="24.95" customHeight="1" x14ac:dyDescent="0.35"/>
    <row r="505" ht="24.95" customHeight="1" x14ac:dyDescent="0.35"/>
    <row r="506" ht="24.95" customHeight="1" x14ac:dyDescent="0.35"/>
    <row r="507" ht="24.95" customHeight="1" x14ac:dyDescent="0.35"/>
    <row r="508" ht="24.95" customHeight="1" x14ac:dyDescent="0.35"/>
    <row r="509" ht="24.95" customHeight="1" x14ac:dyDescent="0.35"/>
    <row r="510" ht="24.95" customHeight="1" x14ac:dyDescent="0.35"/>
    <row r="511" ht="24.95" customHeight="1" x14ac:dyDescent="0.35"/>
    <row r="512" ht="24.95" customHeight="1" x14ac:dyDescent="0.35"/>
    <row r="513" ht="24.95" customHeight="1" x14ac:dyDescent="0.35"/>
    <row r="514" ht="24.95" customHeight="1" x14ac:dyDescent="0.35"/>
    <row r="515" ht="24.95" customHeight="1" x14ac:dyDescent="0.35"/>
    <row r="516" ht="24.95" customHeight="1" x14ac:dyDescent="0.35"/>
    <row r="517" ht="24.95" customHeight="1" x14ac:dyDescent="0.35"/>
    <row r="518" ht="24.95" customHeight="1" x14ac:dyDescent="0.35"/>
    <row r="519" ht="24.95" customHeight="1" x14ac:dyDescent="0.35"/>
    <row r="520" ht="24.95" customHeight="1" x14ac:dyDescent="0.35"/>
    <row r="521" ht="24.95" customHeight="1" x14ac:dyDescent="0.35"/>
    <row r="522" ht="24.95" customHeight="1" x14ac:dyDescent="0.35"/>
    <row r="523" ht="24.95" customHeight="1" x14ac:dyDescent="0.35"/>
    <row r="524" ht="24.95" customHeight="1" x14ac:dyDescent="0.35"/>
    <row r="525" ht="24.95" customHeight="1" x14ac:dyDescent="0.35"/>
    <row r="526" ht="24.95" customHeight="1" x14ac:dyDescent="0.35"/>
    <row r="527" ht="24.95" customHeight="1" x14ac:dyDescent="0.35"/>
    <row r="528" ht="24.95" customHeight="1" x14ac:dyDescent="0.35"/>
    <row r="529" ht="24.95" customHeight="1" x14ac:dyDescent="0.35"/>
    <row r="530" ht="24.95" customHeight="1" x14ac:dyDescent="0.35"/>
    <row r="531" ht="24.95" customHeight="1" x14ac:dyDescent="0.35"/>
    <row r="532" ht="24.95" customHeight="1" x14ac:dyDescent="0.35"/>
    <row r="533" ht="24.95" customHeight="1" x14ac:dyDescent="0.35"/>
    <row r="534" ht="24.95" customHeight="1" x14ac:dyDescent="0.35"/>
    <row r="535" ht="24.95" customHeight="1" x14ac:dyDescent="0.35"/>
    <row r="536" ht="24.95" customHeight="1" x14ac:dyDescent="0.35"/>
    <row r="537" ht="24.95" customHeight="1" x14ac:dyDescent="0.35"/>
    <row r="538" ht="24.95" customHeight="1" x14ac:dyDescent="0.35"/>
    <row r="539" ht="24.95" customHeight="1" x14ac:dyDescent="0.35"/>
    <row r="540" ht="24.95" customHeight="1" x14ac:dyDescent="0.35"/>
    <row r="541" ht="24.95" customHeight="1" x14ac:dyDescent="0.35"/>
    <row r="542" ht="24.95" customHeight="1" x14ac:dyDescent="0.35"/>
    <row r="543" ht="24.95" customHeight="1" x14ac:dyDescent="0.35"/>
    <row r="544" ht="24.95" customHeight="1" x14ac:dyDescent="0.35"/>
    <row r="545" ht="24.95" customHeight="1" x14ac:dyDescent="0.35"/>
    <row r="546" ht="24.95" customHeight="1" x14ac:dyDescent="0.35"/>
    <row r="547" ht="24.95" customHeight="1" x14ac:dyDescent="0.35"/>
    <row r="548" ht="24.95" customHeight="1" x14ac:dyDescent="0.35"/>
    <row r="549" ht="24.95" customHeight="1" x14ac:dyDescent="0.35"/>
    <row r="550" ht="24.95" customHeight="1" x14ac:dyDescent="0.35"/>
    <row r="551" ht="24.95" customHeight="1" x14ac:dyDescent="0.35"/>
    <row r="552" ht="24.95" customHeight="1" x14ac:dyDescent="0.35"/>
    <row r="553" ht="24.95" customHeight="1" x14ac:dyDescent="0.35"/>
    <row r="554" ht="24.95" customHeight="1" x14ac:dyDescent="0.35"/>
    <row r="555" ht="24.95" customHeight="1" x14ac:dyDescent="0.35"/>
    <row r="556" ht="24.95" customHeight="1" x14ac:dyDescent="0.35"/>
    <row r="557" ht="24.95" customHeight="1" x14ac:dyDescent="0.35"/>
    <row r="558" ht="24.95" customHeight="1" x14ac:dyDescent="0.35"/>
    <row r="559" ht="24.95" customHeight="1" x14ac:dyDescent="0.35"/>
    <row r="560" ht="24.95" customHeight="1" x14ac:dyDescent="0.35"/>
    <row r="561" ht="24.95" customHeight="1" x14ac:dyDescent="0.35"/>
    <row r="562" ht="24.95" customHeight="1" x14ac:dyDescent="0.35"/>
    <row r="563" ht="24.95" customHeight="1" x14ac:dyDescent="0.35"/>
    <row r="564" ht="24.95" customHeight="1" x14ac:dyDescent="0.35"/>
    <row r="565" ht="24.95" customHeight="1" x14ac:dyDescent="0.35"/>
    <row r="566" ht="24.95" customHeight="1" x14ac:dyDescent="0.35"/>
    <row r="567" ht="24.95" customHeight="1" x14ac:dyDescent="0.35"/>
    <row r="568" ht="24.95" customHeight="1" x14ac:dyDescent="0.35"/>
    <row r="569" ht="24.95" customHeight="1" x14ac:dyDescent="0.35"/>
    <row r="570" ht="24.95" customHeight="1" x14ac:dyDescent="0.35"/>
    <row r="571" ht="24.95" customHeight="1" x14ac:dyDescent="0.35"/>
    <row r="572" ht="24.95" customHeight="1" x14ac:dyDescent="0.35"/>
    <row r="573" ht="24.95" customHeight="1" x14ac:dyDescent="0.35"/>
    <row r="574" ht="24.95" customHeight="1" x14ac:dyDescent="0.35"/>
    <row r="575" ht="24.95" customHeight="1" x14ac:dyDescent="0.35"/>
    <row r="576" ht="24.95" customHeight="1" x14ac:dyDescent="0.35"/>
    <row r="577" ht="24.95" customHeight="1" x14ac:dyDescent="0.35"/>
    <row r="578" ht="24.95" customHeight="1" x14ac:dyDescent="0.35"/>
    <row r="579" ht="24.95" customHeight="1" x14ac:dyDescent="0.35"/>
    <row r="580" ht="24.95" customHeight="1" x14ac:dyDescent="0.35"/>
    <row r="581" ht="24.95" customHeight="1" x14ac:dyDescent="0.35"/>
    <row r="582" ht="24.95" customHeight="1" x14ac:dyDescent="0.35"/>
    <row r="583" ht="24.95" customHeight="1" x14ac:dyDescent="0.35"/>
    <row r="584" ht="24.95" customHeight="1" x14ac:dyDescent="0.35"/>
    <row r="585" ht="24.95" customHeight="1" x14ac:dyDescent="0.35"/>
    <row r="586" ht="24.95" customHeight="1" x14ac:dyDescent="0.35"/>
    <row r="587" ht="24.95" customHeight="1" x14ac:dyDescent="0.35"/>
    <row r="588" ht="24.95" customHeight="1" x14ac:dyDescent="0.35"/>
    <row r="589" ht="24.95" customHeight="1" x14ac:dyDescent="0.35"/>
    <row r="590" ht="24.95" customHeight="1" x14ac:dyDescent="0.35"/>
    <row r="591" ht="24.95" customHeight="1" x14ac:dyDescent="0.35"/>
    <row r="592" ht="24.95" customHeight="1" x14ac:dyDescent="0.35"/>
    <row r="593" ht="24.95" customHeight="1" x14ac:dyDescent="0.35"/>
    <row r="594" ht="24.95" customHeight="1" x14ac:dyDescent="0.35"/>
    <row r="595" ht="24.95" customHeight="1" x14ac:dyDescent="0.35"/>
    <row r="596" ht="24.95" customHeight="1" x14ac:dyDescent="0.35"/>
    <row r="597" ht="24.95" customHeight="1" x14ac:dyDescent="0.35"/>
    <row r="598" ht="24.95" customHeight="1" x14ac:dyDescent="0.35"/>
    <row r="599" ht="24.95" customHeight="1" x14ac:dyDescent="0.35"/>
    <row r="600" ht="24.95" customHeight="1" x14ac:dyDescent="0.35"/>
    <row r="601" ht="24.95" customHeight="1" x14ac:dyDescent="0.35"/>
    <row r="602" ht="24.95" customHeight="1" x14ac:dyDescent="0.35"/>
    <row r="603" ht="24.95" customHeight="1" x14ac:dyDescent="0.35"/>
    <row r="604" ht="24.95" customHeight="1" x14ac:dyDescent="0.35"/>
    <row r="605" ht="24.95" customHeight="1" x14ac:dyDescent="0.35"/>
    <row r="606" ht="24.95" customHeight="1" x14ac:dyDescent="0.35"/>
    <row r="607" ht="24.95" customHeight="1" x14ac:dyDescent="0.35"/>
    <row r="608" ht="24.95" customHeight="1" x14ac:dyDescent="0.35"/>
    <row r="609" ht="24.95" customHeight="1" x14ac:dyDescent="0.35"/>
    <row r="610" ht="24.95" customHeight="1" x14ac:dyDescent="0.35"/>
    <row r="611" ht="24.95" customHeight="1" x14ac:dyDescent="0.35"/>
    <row r="612" ht="24.95" customHeight="1" x14ac:dyDescent="0.35"/>
    <row r="613" ht="24.95" customHeight="1" x14ac:dyDescent="0.35"/>
    <row r="614" ht="24.95" customHeight="1" x14ac:dyDescent="0.35"/>
    <row r="615" ht="24.95" customHeight="1" x14ac:dyDescent="0.35"/>
    <row r="616" ht="24.95" customHeight="1" x14ac:dyDescent="0.35"/>
    <row r="617" ht="24.95" customHeight="1" x14ac:dyDescent="0.35"/>
    <row r="618" ht="24.95" customHeight="1" x14ac:dyDescent="0.35"/>
    <row r="619" ht="24.95" customHeight="1" x14ac:dyDescent="0.35"/>
    <row r="620" ht="24.95" customHeight="1" x14ac:dyDescent="0.35"/>
    <row r="621" ht="24.95" customHeight="1" x14ac:dyDescent="0.35"/>
    <row r="622" ht="24.95" customHeight="1" x14ac:dyDescent="0.35"/>
    <row r="623" ht="24.95" customHeight="1" x14ac:dyDescent="0.35"/>
    <row r="624" ht="24.95" customHeight="1" x14ac:dyDescent="0.35"/>
    <row r="625" ht="24.95" customHeight="1" x14ac:dyDescent="0.35"/>
    <row r="626" ht="24.95" customHeight="1" x14ac:dyDescent="0.35"/>
    <row r="627" ht="24.95" customHeight="1" x14ac:dyDescent="0.35"/>
    <row r="628" ht="24.95" customHeight="1" x14ac:dyDescent="0.35"/>
    <row r="629" ht="24.95" customHeight="1" x14ac:dyDescent="0.35"/>
    <row r="630" ht="24.95" customHeight="1" x14ac:dyDescent="0.35"/>
    <row r="631" ht="24.95" customHeight="1" x14ac:dyDescent="0.35"/>
    <row r="632" ht="24.95" customHeight="1" x14ac:dyDescent="0.35"/>
    <row r="633" ht="24.95" customHeight="1" x14ac:dyDescent="0.35"/>
    <row r="634" ht="24.95" customHeight="1" x14ac:dyDescent="0.35"/>
    <row r="635" ht="24.95" customHeight="1" x14ac:dyDescent="0.35"/>
    <row r="636" ht="24.95" customHeight="1" x14ac:dyDescent="0.35"/>
    <row r="637" ht="24.95" customHeight="1" x14ac:dyDescent="0.35"/>
    <row r="638" ht="24.95" customHeight="1" x14ac:dyDescent="0.35"/>
    <row r="639" ht="24.95" customHeight="1" x14ac:dyDescent="0.35"/>
    <row r="640" ht="24.95" customHeight="1" x14ac:dyDescent="0.35"/>
    <row r="641" ht="24.95" customHeight="1" x14ac:dyDescent="0.35"/>
    <row r="642" ht="24.95" customHeight="1" x14ac:dyDescent="0.35"/>
    <row r="643" ht="24.95" customHeight="1" x14ac:dyDescent="0.35"/>
    <row r="644" ht="24.95" customHeight="1" x14ac:dyDescent="0.35"/>
    <row r="645" ht="24.95" customHeight="1" x14ac:dyDescent="0.35"/>
    <row r="646" ht="24.95" customHeight="1" x14ac:dyDescent="0.35"/>
    <row r="647" ht="24.95" customHeight="1" x14ac:dyDescent="0.35"/>
    <row r="648" ht="24.95" customHeight="1" x14ac:dyDescent="0.35"/>
    <row r="649" ht="24.95" customHeight="1" x14ac:dyDescent="0.35"/>
    <row r="650" ht="24.95" customHeight="1" x14ac:dyDescent="0.35"/>
    <row r="651" ht="24.95" customHeight="1" x14ac:dyDescent="0.35"/>
    <row r="652" ht="24.95" customHeight="1" x14ac:dyDescent="0.35"/>
    <row r="653" ht="24.95" customHeight="1" x14ac:dyDescent="0.35"/>
    <row r="654" ht="24.95" customHeight="1" x14ac:dyDescent="0.35"/>
    <row r="655" ht="24.95" customHeight="1" x14ac:dyDescent="0.35"/>
    <row r="656" ht="24.95" customHeight="1" x14ac:dyDescent="0.35"/>
    <row r="657" ht="24.95" customHeight="1" x14ac:dyDescent="0.35"/>
    <row r="658" ht="24.95" customHeight="1" x14ac:dyDescent="0.35"/>
    <row r="659" ht="24.95" customHeight="1" x14ac:dyDescent="0.35"/>
    <row r="660" ht="24.95" customHeight="1" x14ac:dyDescent="0.35"/>
    <row r="661" ht="24.95" customHeight="1" x14ac:dyDescent="0.35"/>
    <row r="662" ht="24.95" customHeight="1" x14ac:dyDescent="0.35"/>
    <row r="663" ht="24.95" customHeight="1" x14ac:dyDescent="0.35"/>
    <row r="664" ht="24.95" customHeight="1" x14ac:dyDescent="0.35"/>
    <row r="665" ht="24.95" customHeight="1" x14ac:dyDescent="0.35"/>
    <row r="666" ht="24.95" customHeight="1" x14ac:dyDescent="0.35"/>
    <row r="667" ht="24.95" customHeight="1" x14ac:dyDescent="0.35"/>
    <row r="668" ht="24.95" customHeight="1" x14ac:dyDescent="0.35"/>
    <row r="669" ht="24.95" customHeight="1" x14ac:dyDescent="0.35"/>
    <row r="670" ht="24.95" customHeight="1" x14ac:dyDescent="0.35"/>
    <row r="671" ht="24.95" customHeight="1" x14ac:dyDescent="0.35"/>
    <row r="672" ht="24.95" customHeight="1" x14ac:dyDescent="0.35"/>
    <row r="673" ht="24.95" customHeight="1" x14ac:dyDescent="0.35"/>
    <row r="674" ht="24.95" customHeight="1" x14ac:dyDescent="0.35"/>
    <row r="675" ht="24.95" customHeight="1" x14ac:dyDescent="0.35"/>
    <row r="676" ht="24.95" customHeight="1" x14ac:dyDescent="0.35"/>
    <row r="677" ht="24.95" customHeight="1" x14ac:dyDescent="0.35"/>
    <row r="678" ht="24.95" customHeight="1" x14ac:dyDescent="0.35"/>
    <row r="679" ht="24.95" customHeight="1" x14ac:dyDescent="0.35"/>
    <row r="680" ht="24.95" customHeight="1" x14ac:dyDescent="0.35"/>
    <row r="681" ht="24.95" customHeight="1" x14ac:dyDescent="0.35"/>
    <row r="682" ht="24.95" customHeight="1" x14ac:dyDescent="0.35"/>
    <row r="683" ht="24.95" customHeight="1" x14ac:dyDescent="0.35"/>
    <row r="684" ht="24.95" customHeight="1" x14ac:dyDescent="0.35"/>
    <row r="685" ht="24.95" customHeight="1" x14ac:dyDescent="0.35"/>
    <row r="686" ht="24.95" customHeight="1" x14ac:dyDescent="0.35"/>
    <row r="687" ht="24.95" customHeight="1" x14ac:dyDescent="0.35"/>
    <row r="688" ht="24.95" customHeight="1" x14ac:dyDescent="0.35"/>
    <row r="689" ht="24.95" customHeight="1" x14ac:dyDescent="0.35"/>
    <row r="690" ht="24.95" customHeight="1" x14ac:dyDescent="0.35"/>
    <row r="691" ht="24.95" customHeight="1" x14ac:dyDescent="0.35"/>
    <row r="692" ht="24.95" customHeight="1" x14ac:dyDescent="0.35"/>
    <row r="693" ht="24.95" customHeight="1" x14ac:dyDescent="0.35"/>
    <row r="694" ht="24.95" customHeight="1" x14ac:dyDescent="0.35"/>
    <row r="695" ht="24.95" customHeight="1" x14ac:dyDescent="0.35"/>
    <row r="696" ht="24.95" customHeight="1" x14ac:dyDescent="0.35"/>
    <row r="697" ht="24.95" customHeight="1" x14ac:dyDescent="0.35"/>
    <row r="698" ht="24.95" customHeight="1" x14ac:dyDescent="0.35"/>
    <row r="699" ht="24.95" customHeight="1" x14ac:dyDescent="0.35"/>
    <row r="700" ht="24.95" customHeight="1" x14ac:dyDescent="0.35"/>
    <row r="701" ht="24.95" customHeight="1" x14ac:dyDescent="0.35"/>
    <row r="702" ht="24.95" customHeight="1" x14ac:dyDescent="0.35"/>
    <row r="703" ht="24.95" customHeight="1" x14ac:dyDescent="0.35"/>
    <row r="704" ht="24.95" customHeight="1" x14ac:dyDescent="0.35"/>
    <row r="705" ht="24.95" customHeight="1" x14ac:dyDescent="0.35"/>
    <row r="706" ht="24.95" customHeight="1" x14ac:dyDescent="0.35"/>
    <row r="707" ht="24.95" customHeight="1" x14ac:dyDescent="0.35"/>
    <row r="708" ht="24.95" customHeight="1" x14ac:dyDescent="0.35"/>
    <row r="709" ht="24.95" customHeight="1" x14ac:dyDescent="0.35"/>
    <row r="710" ht="24.95" customHeight="1" x14ac:dyDescent="0.35"/>
    <row r="711" ht="24.95" customHeight="1" x14ac:dyDescent="0.35"/>
    <row r="712" ht="24.95" customHeight="1" x14ac:dyDescent="0.35"/>
    <row r="713" ht="24.95" customHeight="1" x14ac:dyDescent="0.35"/>
    <row r="714" ht="24.95" customHeight="1" x14ac:dyDescent="0.35"/>
    <row r="715" ht="24.95" customHeight="1" x14ac:dyDescent="0.35"/>
    <row r="716" ht="24.95" customHeight="1" x14ac:dyDescent="0.35"/>
    <row r="717" ht="24.95" customHeight="1" x14ac:dyDescent="0.35"/>
    <row r="718" ht="24.95" customHeight="1" x14ac:dyDescent="0.35"/>
    <row r="719" ht="24.95" customHeight="1" x14ac:dyDescent="0.35"/>
    <row r="720" ht="24.95" customHeight="1" x14ac:dyDescent="0.35"/>
    <row r="721" ht="24.95" customHeight="1" x14ac:dyDescent="0.35"/>
    <row r="722" ht="24.95" customHeight="1" x14ac:dyDescent="0.35"/>
    <row r="723" ht="24.95" customHeight="1" x14ac:dyDescent="0.35"/>
    <row r="724" ht="24.95" customHeight="1" x14ac:dyDescent="0.35"/>
    <row r="725" ht="24.95" customHeight="1" x14ac:dyDescent="0.35"/>
    <row r="726" ht="24.95" customHeight="1" x14ac:dyDescent="0.35"/>
    <row r="727" ht="24.95" customHeight="1" x14ac:dyDescent="0.35"/>
    <row r="728" ht="24.95" customHeight="1" x14ac:dyDescent="0.35"/>
    <row r="729" ht="24.95" customHeight="1" x14ac:dyDescent="0.35"/>
    <row r="730" ht="24.95" customHeight="1" x14ac:dyDescent="0.35"/>
    <row r="731" ht="24.95" customHeight="1" x14ac:dyDescent="0.35"/>
    <row r="732" ht="24.95" customHeight="1" x14ac:dyDescent="0.35"/>
    <row r="733" ht="24.95" customHeight="1" x14ac:dyDescent="0.35"/>
    <row r="734" ht="24.95" customHeight="1" x14ac:dyDescent="0.35"/>
    <row r="735" ht="24.95" customHeight="1" x14ac:dyDescent="0.35"/>
    <row r="736" ht="24.95" customHeight="1" x14ac:dyDescent="0.35"/>
    <row r="737" ht="24.95" customHeight="1" x14ac:dyDescent="0.35"/>
    <row r="738" ht="24.95" customHeight="1" x14ac:dyDescent="0.35"/>
    <row r="739" ht="24.95" customHeight="1" x14ac:dyDescent="0.35"/>
    <row r="740" ht="24.95" customHeight="1" x14ac:dyDescent="0.35"/>
    <row r="741" ht="24.95" customHeight="1" x14ac:dyDescent="0.35"/>
    <row r="742" ht="24.95" customHeight="1" x14ac:dyDescent="0.35"/>
    <row r="743" ht="24.95" customHeight="1" x14ac:dyDescent="0.35"/>
    <row r="744" ht="24.95" customHeight="1" x14ac:dyDescent="0.35"/>
    <row r="745" ht="24.95" customHeight="1" x14ac:dyDescent="0.35"/>
    <row r="746" ht="24.95" customHeight="1" x14ac:dyDescent="0.35"/>
    <row r="747" ht="24.95" customHeight="1" x14ac:dyDescent="0.35"/>
    <row r="748" ht="24.95" customHeight="1" x14ac:dyDescent="0.35"/>
    <row r="749" ht="24.95" customHeight="1" x14ac:dyDescent="0.35"/>
    <row r="750" ht="24.95" customHeight="1" x14ac:dyDescent="0.35"/>
    <row r="751" ht="24.95" customHeight="1" x14ac:dyDescent="0.35"/>
    <row r="752" ht="24.95" customHeight="1" x14ac:dyDescent="0.35"/>
    <row r="753" ht="24.95" customHeight="1" x14ac:dyDescent="0.35"/>
    <row r="754" ht="24.95" customHeight="1" x14ac:dyDescent="0.35"/>
    <row r="755" ht="24.95" customHeight="1" x14ac:dyDescent="0.35"/>
    <row r="756" ht="24.95" customHeight="1" x14ac:dyDescent="0.35"/>
    <row r="757" ht="24.95" customHeight="1" x14ac:dyDescent="0.35"/>
    <row r="758" ht="24.95" customHeight="1" x14ac:dyDescent="0.35"/>
    <row r="759" ht="24.95" customHeight="1" x14ac:dyDescent="0.35"/>
    <row r="760" ht="24.95" customHeight="1" x14ac:dyDescent="0.35"/>
    <row r="761" ht="24.95" customHeight="1" x14ac:dyDescent="0.35"/>
    <row r="762" ht="24.95" customHeight="1" x14ac:dyDescent="0.35"/>
    <row r="763" ht="24.95" customHeight="1" x14ac:dyDescent="0.35"/>
    <row r="764" ht="24.95" customHeight="1" x14ac:dyDescent="0.35"/>
    <row r="765" ht="24.95" customHeight="1" x14ac:dyDescent="0.35"/>
    <row r="766" ht="24.95" customHeight="1" x14ac:dyDescent="0.35"/>
    <row r="767" ht="24.95" customHeight="1" x14ac:dyDescent="0.35"/>
    <row r="768" ht="24.95" customHeight="1" x14ac:dyDescent="0.35"/>
    <row r="769" ht="24.95" customHeight="1" x14ac:dyDescent="0.35"/>
    <row r="770" ht="24.95" customHeight="1" x14ac:dyDescent="0.35"/>
  </sheetData>
  <mergeCells count="65">
    <mergeCell ref="A9:L9"/>
    <mergeCell ref="X12:Z12"/>
    <mergeCell ref="A10:F11"/>
    <mergeCell ref="G10:H11"/>
    <mergeCell ref="I10:L10"/>
    <mergeCell ref="U10:W10"/>
    <mergeCell ref="X10:Z10"/>
    <mergeCell ref="I11:J11"/>
    <mergeCell ref="K11:L11"/>
    <mergeCell ref="T11:AA11"/>
    <mergeCell ref="A12:F12"/>
    <mergeCell ref="G12:H12"/>
    <mergeCell ref="I12:J12"/>
    <mergeCell ref="K12:L12"/>
    <mergeCell ref="U12:W12"/>
    <mergeCell ref="X14:Z14"/>
    <mergeCell ref="A13:F13"/>
    <mergeCell ref="G13:H13"/>
    <mergeCell ref="I13:J13"/>
    <mergeCell ref="K13:L13"/>
    <mergeCell ref="U13:W13"/>
    <mergeCell ref="X13:Z13"/>
    <mergeCell ref="A14:F14"/>
    <mergeCell ref="G14:H14"/>
    <mergeCell ref="I14:J14"/>
    <mergeCell ref="K14:L14"/>
    <mergeCell ref="U14:W14"/>
    <mergeCell ref="A18:P18"/>
    <mergeCell ref="A15:F15"/>
    <mergeCell ref="G15:H15"/>
    <mergeCell ref="I15:L15"/>
    <mergeCell ref="A16:F16"/>
    <mergeCell ref="G16:L16"/>
    <mergeCell ref="A43:J43"/>
    <mergeCell ref="B25:B26"/>
    <mergeCell ref="A44:Q44"/>
    <mergeCell ref="A19:A20"/>
    <mergeCell ref="B19:B20"/>
    <mergeCell ref="D19:E19"/>
    <mergeCell ref="F19:G19"/>
    <mergeCell ref="H19:I19"/>
    <mergeCell ref="J19:K19"/>
    <mergeCell ref="L19:M19"/>
    <mergeCell ref="N19:O19"/>
    <mergeCell ref="A42:J42"/>
    <mergeCell ref="B30:L30"/>
    <mergeCell ref="B31:L31"/>
    <mergeCell ref="B32:L32"/>
    <mergeCell ref="B34:L34"/>
    <mergeCell ref="A45:J45"/>
    <mergeCell ref="A46:I46"/>
    <mergeCell ref="A21:D21"/>
    <mergeCell ref="A24:Q24"/>
    <mergeCell ref="D25:E25"/>
    <mergeCell ref="F25:G25"/>
    <mergeCell ref="H25:I25"/>
    <mergeCell ref="J25:K25"/>
    <mergeCell ref="L25:M25"/>
    <mergeCell ref="N25:O25"/>
    <mergeCell ref="N27:Q27"/>
    <mergeCell ref="B33:L33"/>
    <mergeCell ref="A27:M27"/>
    <mergeCell ref="E21:P21"/>
    <mergeCell ref="A25:A26"/>
    <mergeCell ref="B35:L35"/>
  </mergeCells>
  <printOptions horizontalCentered="1"/>
  <pageMargins left="0.78740157480314965" right="0.39370078740157483" top="0.78740157480314965" bottom="0.39370078740157483" header="0" footer="0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Лист1 (2)</vt:lpstr>
      <vt:lpstr>Лист1!Область_печати</vt:lpstr>
      <vt:lpstr>'Лист1 (2)'!Область_печати</vt:lpstr>
    </vt:vector>
  </TitlesOfParts>
  <Company>ГУ СТиС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Добровольский</dc:creator>
  <cp:lastModifiedBy>Добровольский</cp:lastModifiedBy>
  <cp:lastPrinted>2026-06-05T06:35:23Z</cp:lastPrinted>
  <dcterms:created xsi:type="dcterms:W3CDTF">2024-10-07T09:55:32Z</dcterms:created>
  <dcterms:modified xsi:type="dcterms:W3CDTF">2026-06-05T06:35:50Z</dcterms:modified>
</cp:coreProperties>
</file>